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U:\総務部\財政課\財政係\他団体･庁内照会\02　千葉県\財政状況資料集\R4決算\R6.3.6　  【318〆】令和4年度財政状況資料集の作成等について（依頼）\2.回答\"/>
    </mc:Choice>
  </mc:AlternateContent>
  <xr:revisionPtr revIDLastSave="0" documentId="13_ncr:1_{89B86621-AC06-4F8E-9301-5445E43FCE57}"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AM34" i="10"/>
  <c r="C34" i="10"/>
  <c r="U34" i="10" s="1"/>
  <c r="U35" i="10" s="1"/>
  <c r="U36"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<sst xmlns="http://schemas.openxmlformats.org/spreadsheetml/2006/main" count="1094" uniqueCount="601">
  <si>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</si>
  <si>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</si>
  <si>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</si>
  <si>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</si>
  <si>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</si>
  <si>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</si>
  <si>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</si>
  <si>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</si>
  <si>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</si>
  <si>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</si>
  <si>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</si>
  <si>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</si>
  <si>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</si>
  <si>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</si>
  <si>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</si>
  <si>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</si>
  <si>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</si>
  <si>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</si>
  <si>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</si>
  <si>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</si>
  <si>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</si>
  <si>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</si>
  <si>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</si>
  <si>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</si>
  <si>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</si>
  <si>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</si>
  <si>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</si>
  <si>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</si>
  <si>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</si>
  <si>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</si>
  <si>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</si>
  <si>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</si>
  <si>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</si>
  <si>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</si>
  <si>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</si>
  <si>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</si>
  <si>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</si>
  <si>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</si>
  <si>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</si>
  <si>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</si>
  <si>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</si>
  <si>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</si>
  <si>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</si>
  <si>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</si>
  <si>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</si>
  <si>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</si>
  <si>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</si>
  <si>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</si>
  <si>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</si>
  <si>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</si>
  <si>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</si>
  <si>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</si>
  <si>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</si>
  <si>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</si>
  <si>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</si>
  <si>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</si>
  <si>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</si>
  <si>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</si>
  <si>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</si>
  <si>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</si>
  <si>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</si>
  <si>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</si>
  <si>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</si>
  <si>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</si>
  <si>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</si>
  <si>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</si>
  <si>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</si>
  <si>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</si>
  <si>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</si>
  <si>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</si>
  <si>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</si>
  <si>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</si>
  <si>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</si>
  <si>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</si>
  <si>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</si>
  <si>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</si>
  <si>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</si>
  <si>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</si>
  <si>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</si>
  <si>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</si>
  <si>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</si>
  <si>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</si>
  <si>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</si>
  <si>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</si>
  <si>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</si>
  <si>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</si>
  <si>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</si>
  <si>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</si>
  <si>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</si>
  <si>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</si>
  <si>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</si>
  <si>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</si>
  <si>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</si>
  <si>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</si>
  <si>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</si>
  <si>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</si>
  <si>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</si>
  <si>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</si>
  <si>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</si>
  <si>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</si>
  <si>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</si>
  <si>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</si>
  <si>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</si>
  <si>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</si>
  <si>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</si>
  <si>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</si>
  <si>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</si>
  <si>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</si>
  <si>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</si>
  <si>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</si>
  <si>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</si>
  <si>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</si>
  <si>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</si>
  <si>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</si>
  <si>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</si>
  <si>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</si>
  <si>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</si>
  <si>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</si>
  <si>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</si>
  <si>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</si>
  <si>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</si>
  <si>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</si>
  <si>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</si>
  <si>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</si>
  <si>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</si>
  <si>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</si>
  <si>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</si>
  <si>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</si>
  <si>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</si>
  <si>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</si>
  <si>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</si>
  <si>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</si>
  <si>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</si>
  <si>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</si>
  <si>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</si>
  <si>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</si>
  <si>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</si>
  <si>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</si>
  <si>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</si>
  <si>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</si>
  <si>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</si>
  <si>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</si>
  <si>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</si>
  <si>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</si>
  <si>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</si>
  <si>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</si>
  <si>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</si>
  <si>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</si>
  <si>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</si>
  <si>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</si>
  <si>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</si>
  <si>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</si>
  <si>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</si>
  <si>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</si>
  <si>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</si>
  <si>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</si>
  <si>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</si>
  <si>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</si>
  <si>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</si>
  <si>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</si>
  <si>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</si>
  <si>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</si>
  <si>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</si>
  <si>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</si>
  <si>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</si>
  <si>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</si>
  <si>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</si>
  <si>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</si>
  <si>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</si>
  <si>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</si>
  <si>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</si>
  <si>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</si>
  <si>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</si>
  <si>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</si>
  <si>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</si>
  <si>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</si>
  <si>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</si>
  <si>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</si>
  <si>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</si>
  <si>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</si>
  <si>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</si>
  <si>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</si>
  <si>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</si>
  <si>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</si>
  <si>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</si>
  <si>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</si>
  <si>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</si>
  <si>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</si>
  <si>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</si>
  <si>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</si>
  <si>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</si>
  <si>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</si>
  <si>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</si>
  <si>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</si>
  <si>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</si>
  <si>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</si>
  <si>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</si>
  <si>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</si>
  <si>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</si>
  <si>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</si>
  <si>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</si>
  <si>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</si>
  <si>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</si>
  <si>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</si>
  <si>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</si>
  <si>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</si>
  <si>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</si>
  <si>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</si>
  <si>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</si>
  <si>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</si>
  <si>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</si>
  <si>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</si>
  <si>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</si>
  <si>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</si>
  <si>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</si>
  <si>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</si>
  <si>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</si>
  <si>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</si>
  <si>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</si>
  <si>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</si>
  <si>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千葉県富津市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</si>
  <si>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</si>
  <si>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</si>
  <si>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</si>
  <si>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</si>
  <si>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</si>
  <si>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</si>
  <si>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</si>
  <si>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</si>
  <si>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</si>
  <si>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</si>
  <si>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</si>
  <si>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</si>
  <si>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</si>
  <si>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</si>
  <si>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</si>
  <si>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</si>
  <si>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</si>
  <si>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</si>
  <si>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</si>
  <si>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</si>
  <si>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</si>
  <si>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</si>
  <si>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</si>
  <si>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</si>
  <si>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</si>
  <si>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</si>
  <si>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</si>
  <si>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</si>
  <si>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</si>
  <si>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</si>
  <si>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</si>
  <si>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</si>
  <si>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</si>
  <si>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</si>
  <si>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</si>
  <si>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</si>
  <si>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</si>
  <si>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</si>
  <si>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</si>
  <si>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</si>
  <si>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</si>
  <si>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</si>
  <si>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</si>
  <si>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</si>
  <si>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</si>
  <si>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</si>
  <si>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</si>
  <si>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</si>
  <si>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</si>
  <si>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</si>
  <si>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</si>
  <si>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</si>
  <si>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</si>
  <si>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</si>
  <si>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</si>
  <si>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</si>
  <si>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</si>
  <si>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</si>
  <si>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</si>
  <si>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</si>
  <si>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</si>
  <si>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</si>
  <si>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</si>
  <si>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</si>
  <si>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</si>
  <si>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</si>
  <si>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</si>
  <si>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</si>
  <si>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</si>
  <si>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</si>
  <si>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</si>
  <si>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</si>
  <si>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</si>
  <si>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</si>
  <si>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</si>
  <si>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</si>
  <si>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</si>
  <si>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</si>
  <si>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</si>
  <si>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</si>
  <si>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</si>
  <si>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</si>
  <si>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</si>
  <si>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</si>
  <si>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</si>
  <si>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</si>
  <si>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</si>
  <si>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</si>
  <si>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</si>
  <si>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</si>
  <si>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</si>
  <si>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</si>
  <si>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</si>
  <si>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</si>
  <si>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</si>
  <si>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</si>
  <si>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</si>
  <si>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</si>
  <si>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</si>
  <si>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</si>
  <si>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</si>
  <si>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</si>
  <si>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</si>
  <si>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</si>
  <si>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</si>
  <si>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</si>
  <si>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</si>
  <si>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</si>
  <si>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</si>
  <si>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</si>
  <si>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</si>
  <si>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</si>
  <si>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</si>
  <si>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</si>
  <si>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</si>
  <si>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</si>
  <si>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</si>
  <si>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</si>
  <si>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</si>
  <si>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</si>
  <si>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</si>
  <si>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</si>
  <si>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</si>
  <si>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</si>
  <si>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</si>
  <si>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</si>
  <si>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</si>
  <si>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</si>
  <si>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</si>
  <si>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</si>
  <si>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</si>
  <si>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</si>
  <si>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</si>
  <si>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</si>
  <si>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</si>
  <si>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</si>
  <si>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</si>
  <si>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</si>
  <si>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</si>
  <si>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</si>
  <si>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</si>
  <si>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</si>
  <si>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</si>
  <si>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</si>
  <si>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</si>
  <si>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</si>
  <si>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</si>
  <si>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</si>
  <si>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</si>
  <si>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</si>
  <si>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</si>
  <si>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</si>
  <si>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千葉県富津市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</si>
  <si>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</si>
  <si>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</si>
  <si>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</si>
  <si>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</si>
  <si>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</si>
  <si>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</si>
  <si>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</si>
  <si>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</si>
  <si>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</si>
  <si>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</si>
  <si>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</si>
  <si>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</si>
  <si>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</si>
  <si>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</si>
  <si>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</si>
  <si>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</si>
  <si>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</si>
  <si>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</si>
  <si>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</si>
  <si>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</si>
  <si>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</si>
  <si>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</si>
  <si>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</si>
  <si>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</si>
  <si>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</si>
  <si>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</si>
  <si>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</si>
  <si>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</si>
  <si>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</si>
  <si>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</si>
  <si>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</si>
  <si>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</si>
  <si>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</si>
  <si>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</si>
  <si>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</si>
  <si>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</si>
  <si>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</si>
  <si>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</si>
  <si>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</si>
  <si>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</si>
  <si>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</si>
  <si>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</si>
  <si>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</si>
  <si>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</si>
  <si>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</si>
  <si>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</si>
  <si>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</si>
  <si>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</si>
  <si>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</si>
  <si>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</si>
  <si>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</si>
  <si>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</si>
  <si>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</si>
  <si>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</si>
  <si>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</si>
  <si>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</si>
  <si>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</si>
  <si>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</si>
  <si>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</si>
  <si>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</si>
  <si>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</si>
  <si>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</si>
  <si>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</si>
  <si>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</si>
  <si>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</si>
  <si>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</si>
  <si>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</si>
  <si>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</si>
  <si>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</si>
  <si>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</si>
  <si>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</si>
  <si>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</si>
  <si>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</si>
  <si>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</si>
  <si>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</si>
  <si>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</si>
  <si>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</si>
  <si>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</si>
  <si>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</si>
  <si>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</si>
  <si>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</si>
  <si>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</si>
  <si>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</si>
  <si>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</si>
  <si>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</si>
  <si>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</si>
  <si>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</si>
  <si>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</si>
  <si>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</si>
  <si>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</si>
  <si>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</si>
  <si>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</si>
  <si>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</si>
  <si>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</si>
  <si>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</si>
  <si>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</si>
  <si>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</si>
  <si>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</si>
  <si>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</si>
  <si>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</si>
  <si>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</si>
  <si>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</si>
  <si>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</si>
  <si>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</si>
  <si>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</si>
  <si>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</si>
  <si>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</si>
  <si>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</si>
  <si>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</si>
  <si>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</si>
  <si>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</si>
  <si>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</si>
  <si>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</si>
  <si>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</si>
  <si>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</si>
  <si>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</si>
  <si>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</si>
  <si>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</si>
  <si>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</si>
  <si>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</si>
  <si>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</si>
  <si>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</si>
  <si>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</si>
  <si>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</si>
  <si>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</si>
  <si>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</si>
  <si>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</si>
  <si>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</si>
  <si>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</si>
  <si>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</si>
  <si>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</si>
  <si>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</si>
  <si>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</si>
  <si>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</si>
  <si>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</si>
  <si>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</si>
  <si>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</si>
  <si>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</si>
  <si>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</si>
  <si>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</si>
  <si>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</si>
  <si>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</si>
  <si>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</si>
  <si>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</si>
  <si>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</si>
  <si>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</si>
  <si>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</si>
  <si>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</si>
  <si>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</si>
  <si>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</si>
  <si>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</si>
  <si>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</si>
  <si>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</si>
  <si>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</si>
  <si>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</si>
  <si>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</si>
  <si>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</si>
  <si>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</si>
  <si>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</si>
  <si>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</si>
  <si>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</si>
  <si>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</si>
  <si>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</si>
  <si>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</si>
  <si>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</si>
  <si>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</si>
  <si>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</si>
  <si>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</si>
  <si>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</si>
  <si>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</si>
  <si>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</si>
  <si>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</si>
  <si>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</si>
  <si>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</si>
  <si>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</si>
  <si>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</si>
  <si>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</si>
  <si>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</si>
  <si>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</si>
  <si>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</si>
  <si>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</si>
  <si>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</si>
  <si>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</si>
  <si>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</si>
  <si>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</si>
  <si>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</si>
  <si>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</si>
  <si>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</si>
  <si>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</si>
  <si>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</si>
  <si>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</si>
  <si>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</si>
  <si>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</si>
  <si>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</si>
  <si>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1.67</t>
  </si>
  <si>
    <t>▲ 2.06</t>
  </si>
  <si>
    <t>▲ 3.93</t>
  </si>
  <si>
    <t>▲ 8.28</t>
  </si>
  <si>
    <t>一般会計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</si>
  <si>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</si>
  <si>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</si>
  <si>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</si>
  <si>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</si>
  <si>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</si>
  <si>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</si>
  <si>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</si>
  <si>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</si>
  <si>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</si>
  <si>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</si>
  <si>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</si>
  <si>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</si>
  <si>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</si>
  <si>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</si>
  <si>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</si>
  <si>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かずさ水道広域連合企業団（末端給水事業会計）</t>
    <rPh sb="3" eb="9">
      <t>スイドウコウイキレンゴウ</t>
    </rPh>
    <rPh sb="9" eb="11">
      <t>キギョウ</t>
    </rPh>
    <rPh sb="11" eb="12">
      <t>ダン</t>
    </rPh>
    <rPh sb="13" eb="15">
      <t>マッタン</t>
    </rPh>
    <rPh sb="15" eb="17">
      <t>キュウスイ</t>
    </rPh>
    <rPh sb="17" eb="19">
      <t>ジギョウ</t>
    </rPh>
    <rPh sb="19" eb="21">
      <t>カイケイ</t>
    </rPh>
    <phoneticPr fontId="2"/>
  </si>
  <si>
    <t>かずさ水道広域連合企業団（用水供給事業会計）</t>
    <rPh sb="3" eb="9">
      <t>スイドウコウイキレンゴウ</t>
    </rPh>
    <rPh sb="9" eb="11">
      <t>キギョウ</t>
    </rPh>
    <rPh sb="11" eb="12">
      <t>ダン</t>
    </rPh>
    <rPh sb="13" eb="17">
      <t>ヨウスイキョウキュウ</t>
    </rPh>
    <rPh sb="17" eb="19">
      <t>ジギョウ</t>
    </rPh>
    <rPh sb="19" eb="21">
      <t>カイケイ</t>
    </rPh>
    <phoneticPr fontId="2"/>
  </si>
  <si>
    <t>君津郡市広域市町村圏事務組合（一般会計）</t>
    <rPh sb="0" eb="10">
      <t>キミツグンシコウイキシチョウソンケン</t>
    </rPh>
    <rPh sb="10" eb="14">
      <t>ジムクミアイ</t>
    </rPh>
    <rPh sb="15" eb="19">
      <t>イッパンカイケイ</t>
    </rPh>
    <phoneticPr fontId="2"/>
  </si>
  <si>
    <t>君津中央病院企業団（病院事業会計）</t>
    <rPh sb="0" eb="6">
      <t>キミツチュウオウビョウイン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</si>
  <si>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</si>
  <si>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千葉県後期高齢者広域連合（一般会計）</t>
    <rPh sb="0" eb="3">
      <t>チバケン</t>
    </rPh>
    <rPh sb="3" eb="5">
      <t>コウキ</t>
    </rPh>
    <rPh sb="5" eb="8">
      <t>コウレイシャ</t>
    </rPh>
    <rPh sb="8" eb="10">
      <t>コウイキ</t>
    </rPh>
    <rPh sb="10" eb="12">
      <t>レンゴウ</t>
    </rPh>
    <rPh sb="13" eb="15">
      <t>イッパン</t>
    </rPh>
    <rPh sb="15" eb="17">
      <t>カイケイ</t>
    </rPh>
    <phoneticPr fontId="2"/>
  </si>
  <si>
    <t>千葉県後期高齢者広域連合（後期高齢者医療特別会計）</t>
    <rPh sb="0" eb="3">
      <t>チバケン</t>
    </rPh>
    <rPh sb="3" eb="5">
      <t>コウキ</t>
    </rPh>
    <rPh sb="5" eb="8">
      <t>コウレイシャ</t>
    </rPh>
    <rPh sb="8" eb="10">
      <t>コウイキ</t>
    </rPh>
    <rPh sb="10" eb="12">
      <t>レンゴウ</t>
    </rPh>
    <rPh sb="13" eb="18">
      <t>コウキコウレイシャ</t>
    </rPh>
    <rPh sb="18" eb="20">
      <t>イリョウ</t>
    </rPh>
    <rPh sb="20" eb="24">
      <t>トクベツカイケイ</t>
    </rPh>
    <phoneticPr fontId="2"/>
  </si>
  <si>
    <t>富津市施設利用振興公社</t>
    <rPh sb="0" eb="3">
      <t>フッツシ</t>
    </rPh>
    <rPh sb="3" eb="5">
      <t>シセツ</t>
    </rPh>
    <rPh sb="5" eb="7">
      <t>リヨウ</t>
    </rPh>
    <rPh sb="7" eb="9">
      <t>シンコウ</t>
    </rPh>
    <rPh sb="9" eb="11">
      <t>コウシャ</t>
    </rPh>
    <phoneticPr fontId="2"/>
  </si>
  <si>
    <t>公共施設等マネジメント基金</t>
    <rPh sb="0" eb="2">
      <t>コウキョウ</t>
    </rPh>
    <rPh sb="2" eb="4">
      <t>シセツ</t>
    </rPh>
    <rPh sb="4" eb="5">
      <t>トウ</t>
    </rPh>
    <rPh sb="11" eb="13">
      <t>キキン</t>
    </rPh>
    <phoneticPr fontId="5"/>
  </si>
  <si>
    <t>児童福祉基金</t>
    <rPh sb="0" eb="2">
      <t>ジドウ</t>
    </rPh>
    <rPh sb="2" eb="4">
      <t>フクシ</t>
    </rPh>
    <rPh sb="4" eb="6">
      <t>キキン</t>
    </rPh>
    <phoneticPr fontId="2"/>
  </si>
  <si>
    <t>社会教育施設管理運営基金</t>
    <rPh sb="0" eb="8">
      <t>シャカイキョウイクシセツカンリ</t>
    </rPh>
    <rPh sb="8" eb="10">
      <t>ウンエイ</t>
    </rPh>
    <rPh sb="10" eb="12">
      <t>キキン</t>
    </rPh>
    <phoneticPr fontId="2"/>
  </si>
  <si>
    <t>森林環境基金</t>
    <rPh sb="0" eb="6">
      <t>シンリンカンキョウキキン</t>
    </rPh>
    <phoneticPr fontId="2"/>
  </si>
  <si>
    <t>学校教育振興基金</t>
    <rPh sb="0" eb="8">
      <t>ガッコウキョウイクシンコウキキン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</si>
</sst>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40F9-40DF-AC64-6574F8D0AF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37138</c:v>
                </c:pt>
                <c:pt idx="1">
                  <c:v>67087</c:v>
                </c:pt>
                <c:pt idx="2">
                  <c:v>51276</c:v>
                </c:pt>
                <c:pt idx="3">
                  <c:v>45245</c:v>
                </c:pt>
                <c:pt idx="4">
                  <c:v>52920</c:v>
                </c:pt>
              </c:numCache>
            </c:numRef>
          </c:val>
          <c:smooth val="0"/>
          <c:extLst>
            <c:ext xmlns:c16="http://schemas.microsoft.com/office/drawing/2014/chart" uri="{C3380CC4-5D6E-409C-BE32-E72D297353CC}">
              <c16:uniqueId val="{00000001-40F9-40DF-AC64-6574F8D0AF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6.81</c:v>
                </c:pt>
                <c:pt idx="1">
                  <c:v>8.27</c:v>
                </c:pt>
                <c:pt idx="2">
                  <c:v>6.4</c:v>
                </c:pt>
                <c:pt idx="3">
                  <c:v>10.3</c:v>
                </c:pt>
                <c:pt idx="4">
                  <c:v>6.11</c:v>
                </c:pt>
              </c:numCache>
            </c:numRef>
          </c:val>
          <c:extLst>
            <c:ext xmlns:c16="http://schemas.microsoft.com/office/drawing/2014/chart" uri="{C3380CC4-5D6E-409C-BE32-E72D297353CC}">
              <c16:uniqueId val="{00000000-8E26-4AF5-B30B-79EBE8C891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18.670000000000002</c:v>
                </c:pt>
                <c:pt idx="1">
                  <c:v>18.79</c:v>
                </c:pt>
                <c:pt idx="2">
                  <c:v>19.18</c:v>
                </c:pt>
                <c:pt idx="3">
                  <c:v>20.48</c:v>
                </c:pt>
                <c:pt idx="4">
                  <c:v>22.56</c:v>
                </c:pt>
              </c:numCache>
            </c:numRef>
          </c:val>
          <c:extLst>
            <c:ext xmlns:c16="http://schemas.microsoft.com/office/drawing/2014/chart" uri="{C3380CC4-5D6E-409C-BE32-E72D297353CC}">
              <c16:uniqueId val="{00000001-8E26-4AF5-B30B-79EBE8C891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-1.67</c:v>
                </c:pt>
                <c:pt idx="1">
                  <c:v>-2.06</c:v>
                </c:pt>
                <c:pt idx="2">
                  <c:v>-3.93</c:v>
                </c:pt>
                <c:pt idx="3">
                  <c:v>3.03</c:v>
                </c:pt>
                <c:pt idx="4">
                  <c:v>-8.2799999999999994</c:v>
                </c:pt>
              </c:numCache>
            </c:numRef>
          </c:val>
          <c:smooth val="0"/>
          <c:extLst>
            <c:ext xmlns:c16="http://schemas.microsoft.com/office/drawing/2014/chart" uri="{C3380CC4-5D6E-409C-BE32-E72D297353CC}">
              <c16:uniqueId val="{00000002-8E26-4AF5-B30B-79EBE8C891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9.24</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54BD-4C21-9B7B-7F9559FACB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BD-4C21-9B7B-7F9559FACB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BD-4C21-9B7B-7F9559FACB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BD-4C21-9B7B-7F9559FACB3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BD-4C21-9B7B-7F9559FACB3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BD-4C21-9B7B-7F9559FACB3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0.01</c:v>
                </c:pt>
                <c:pt idx="4">
                  <c:v>#N/A</c:v>
                </c:pt>
                <c:pt idx="5">
                  <c:v>0.16</c:v>
                </c:pt>
                <c:pt idx="6">
                  <c:v>#N/A</c:v>
                </c:pt>
                <c:pt idx="7">
                  <c:v>0.01</c:v>
                </c:pt>
                <c:pt idx="8">
                  <c:v>#N/A</c:v>
                </c:pt>
                <c:pt idx="9">
                  <c:v>0.11</c:v>
                </c:pt>
              </c:numCache>
            </c:numRef>
          </c:val>
          <c:extLst>
            <c:ext xmlns:c16="http://schemas.microsoft.com/office/drawing/2014/chart" uri="{C3380CC4-5D6E-409C-BE32-E72D297353CC}">
              <c16:uniqueId val="{00000006-54BD-4C21-9B7B-7F9559FACB3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0.33</c:v>
                </c:pt>
                <c:pt idx="2">
                  <c:v>#N/A</c:v>
                </c:pt>
                <c:pt idx="3">
                  <c:v>1.24</c:v>
                </c:pt>
                <c:pt idx="4">
                  <c:v>#N/A</c:v>
                </c:pt>
                <c:pt idx="5">
                  <c:v>0.33</c:v>
                </c:pt>
                <c:pt idx="6">
                  <c:v>#N/A</c:v>
                </c:pt>
                <c:pt idx="7">
                  <c:v>0.81</c:v>
                </c:pt>
                <c:pt idx="8">
                  <c:v>#N/A</c:v>
                </c:pt>
                <c:pt idx="9">
                  <c:v>0.71</c:v>
                </c:pt>
              </c:numCache>
            </c:numRef>
          </c:val>
          <c:extLst>
            <c:ext xmlns:c16="http://schemas.microsoft.com/office/drawing/2014/chart" uri="{C3380CC4-5D6E-409C-BE32-E72D297353CC}">
              <c16:uniqueId val="{00000007-54BD-4C21-9B7B-7F9559FACB3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1.1299999999999999</c:v>
                </c:pt>
                <c:pt idx="2">
                  <c:v>#N/A</c:v>
                </c:pt>
                <c:pt idx="3">
                  <c:v>0.16</c:v>
                </c:pt>
                <c:pt idx="4">
                  <c:v>#N/A</c:v>
                </c:pt>
                <c:pt idx="5">
                  <c:v>0.73</c:v>
                </c:pt>
                <c:pt idx="6">
                  <c:v>#N/A</c:v>
                </c:pt>
                <c:pt idx="7">
                  <c:v>0.84</c:v>
                </c:pt>
                <c:pt idx="8">
                  <c:v>#N/A</c:v>
                </c:pt>
                <c:pt idx="9">
                  <c:v>0.93</c:v>
                </c:pt>
              </c:numCache>
            </c:numRef>
          </c:val>
          <c:extLst>
            <c:ext xmlns:c16="http://schemas.microsoft.com/office/drawing/2014/chart" uri="{C3380CC4-5D6E-409C-BE32-E72D297353CC}">
              <c16:uniqueId val="{00000008-54BD-4C21-9B7B-7F9559FACB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c:v>
                </c:pt>
                <c:pt idx="2">
                  <c:v>#N/A</c:v>
                </c:pt>
                <c:pt idx="3">
                  <c:v>8.27</c:v>
                </c:pt>
                <c:pt idx="4">
                  <c:v>#N/A</c:v>
                </c:pt>
                <c:pt idx="5">
                  <c:v>6.4</c:v>
                </c:pt>
                <c:pt idx="6">
                  <c:v>#N/A</c:v>
                </c:pt>
                <c:pt idx="7">
                  <c:v>10.3</c:v>
                </c:pt>
                <c:pt idx="8">
                  <c:v>#N/A</c:v>
                </c:pt>
                <c:pt idx="9">
                  <c:v>6.1</c:v>
                </c:pt>
              </c:numCache>
            </c:numRef>
          </c:val>
          <c:extLst>
            <c:ext xmlns:c16="http://schemas.microsoft.com/office/drawing/2014/chart" uri="{C3380CC4-5D6E-409C-BE32-E72D297353CC}">
              <c16:uniqueId val="{00000009-54BD-4C21-9B7B-7F9559FACB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1114</c:v>
                </c:pt>
                <c:pt idx="5">
                  <c:v>1095</c:v>
                </c:pt>
                <c:pt idx="8">
                  <c:v>1102</c:v>
                </c:pt>
                <c:pt idx="11">
                  <c:v>1090</c:v>
                </c:pt>
                <c:pt idx="14">
                  <c:v>1151</c:v>
                </c:pt>
              </c:numCache>
            </c:numRef>
          </c:val>
          <c:extLst>
            <c:ext xmlns:c16="http://schemas.microsoft.com/office/drawing/2014/chart" uri="{C3380CC4-5D6E-409C-BE32-E72D297353CC}">
              <c16:uniqueId val="{00000000-5BEB-4822-AF96-305499C225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EB-4822-AF96-305499C225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135</c:v>
                </c:pt>
                <c:pt idx="3">
                  <c:v>119</c:v>
                </c:pt>
                <c:pt idx="6">
                  <c:v>103</c:v>
                </c:pt>
                <c:pt idx="9">
                  <c:v>61</c:v>
                </c:pt>
                <c:pt idx="12">
                  <c:v>51</c:v>
                </c:pt>
              </c:numCache>
            </c:numRef>
          </c:val>
          <c:extLst>
            <c:ext xmlns:c16="http://schemas.microsoft.com/office/drawing/2014/chart" uri="{C3380CC4-5D6E-409C-BE32-E72D297353CC}">
              <c16:uniqueId val="{00000002-5BEB-4822-AF96-305499C225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295</c:v>
                </c:pt>
                <c:pt idx="3">
                  <c:v>321</c:v>
                </c:pt>
                <c:pt idx="6">
                  <c:v>339</c:v>
                </c:pt>
                <c:pt idx="9">
                  <c:v>272</c:v>
                </c:pt>
                <c:pt idx="12">
                  <c:v>286</c:v>
                </c:pt>
              </c:numCache>
            </c:numRef>
          </c:val>
          <c:extLst>
            <c:ext xmlns:c16="http://schemas.microsoft.com/office/drawing/2014/chart" uri="{C3380CC4-5D6E-409C-BE32-E72D297353CC}">
              <c16:uniqueId val="{00000003-5BEB-4822-AF96-305499C225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EB-4822-AF96-305499C225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EB-4822-AF96-305499C225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EB-4822-AF96-305499C225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1489</c:v>
                </c:pt>
                <c:pt idx="3">
                  <c:v>1544</c:v>
                </c:pt>
                <c:pt idx="6">
                  <c:v>1563</c:v>
                </c:pt>
                <c:pt idx="9">
                  <c:v>1593</c:v>
                </c:pt>
                <c:pt idx="12">
                  <c:v>1671</c:v>
                </c:pt>
              </c:numCache>
            </c:numRef>
          </c:val>
          <c:extLst>
            <c:ext xmlns:c16="http://schemas.microsoft.com/office/drawing/2014/chart" uri="{C3380CC4-5D6E-409C-BE32-E72D297353CC}">
              <c16:uniqueId val="{00000007-5BEB-4822-AF96-305499C225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805</c:v>
                </c:pt>
                <c:pt idx="2">
                  <c:v>#N/A</c:v>
                </c:pt>
                <c:pt idx="3">
                  <c:v>#N/A</c:v>
                </c:pt>
                <c:pt idx="4">
                  <c:v>889</c:v>
                </c:pt>
                <c:pt idx="5">
                  <c:v>#N/A</c:v>
                </c:pt>
                <c:pt idx="6">
                  <c:v>#N/A</c:v>
                </c:pt>
                <c:pt idx="7">
                  <c:v>903</c:v>
                </c:pt>
                <c:pt idx="8">
                  <c:v>#N/A</c:v>
                </c:pt>
                <c:pt idx="9">
                  <c:v>#N/A</c:v>
                </c:pt>
                <c:pt idx="10">
                  <c:v>836</c:v>
                </c:pt>
                <c:pt idx="11">
                  <c:v>#N/A</c:v>
                </c:pt>
                <c:pt idx="12">
                  <c:v>#N/A</c:v>
                </c:pt>
                <c:pt idx="13">
                  <c:v>857</c:v>
                </c:pt>
                <c:pt idx="14">
                  <c:v>#N/A</c:v>
                </c:pt>
              </c:numCache>
            </c:numRef>
          </c:val>
          <c:smooth val="0"/>
          <c:extLst>
            <c:ext xmlns:c16="http://schemas.microsoft.com/office/drawing/2014/chart" uri="{C3380CC4-5D6E-409C-BE32-E72D297353CC}">
              <c16:uniqueId val="{00000008-5BEB-4822-AF96-305499C225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12822</c:v>
                </c:pt>
                <c:pt idx="5">
                  <c:v>13090</c:v>
                </c:pt>
                <c:pt idx="8">
                  <c:v>13616</c:v>
                </c:pt>
                <c:pt idx="11">
                  <c:v>13610</c:v>
                </c:pt>
                <c:pt idx="14">
                  <c:v>13093</c:v>
                </c:pt>
              </c:numCache>
            </c:numRef>
          </c:val>
          <c:extLst>
            <c:ext xmlns:c16="http://schemas.microsoft.com/office/drawing/2014/chart" uri="{C3380CC4-5D6E-409C-BE32-E72D297353CC}">
              <c16:uniqueId val="{00000000-502D-4AEE-9CAC-26EC57F1AD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02D-4AEE-9CAC-26EC57F1AD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3823</c:v>
                </c:pt>
                <c:pt idx="5">
                  <c:v>3846</c:v>
                </c:pt>
                <c:pt idx="8">
                  <c:v>4419</c:v>
                </c:pt>
                <c:pt idx="11">
                  <c:v>4699</c:v>
                </c:pt>
                <c:pt idx="14">
                  <c:v>5181</c:v>
                </c:pt>
              </c:numCache>
            </c:numRef>
          </c:val>
          <c:extLst>
            <c:ext xmlns:c16="http://schemas.microsoft.com/office/drawing/2014/chart" uri="{C3380CC4-5D6E-409C-BE32-E72D297353CC}">
              <c16:uniqueId val="{00000002-502D-4AEE-9CAC-26EC57F1AD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2D-4AEE-9CAC-26EC57F1AD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2D-4AEE-9CAC-26EC57F1AD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2D-4AEE-9CAC-26EC57F1AD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5057</c:v>
                </c:pt>
                <c:pt idx="3">
                  <c:v>4726</c:v>
                </c:pt>
                <c:pt idx="6">
                  <c:v>4505</c:v>
                </c:pt>
                <c:pt idx="9">
                  <c:v>4279</c:v>
                </c:pt>
                <c:pt idx="12">
                  <c:v>3978</c:v>
                </c:pt>
              </c:numCache>
            </c:numRef>
          </c:val>
          <c:extLst>
            <c:ext xmlns:c16="http://schemas.microsoft.com/office/drawing/2014/chart" uri="{C3380CC4-5D6E-409C-BE32-E72D297353CC}">
              <c16:uniqueId val="{00000006-502D-4AEE-9CAC-26EC57F1AD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3629</c:v>
                </c:pt>
                <c:pt idx="3">
                  <c:v>3414</c:v>
                </c:pt>
                <c:pt idx="6">
                  <c:v>3252</c:v>
                </c:pt>
                <c:pt idx="9">
                  <c:v>3089</c:v>
                </c:pt>
                <c:pt idx="12">
                  <c:v>2880</c:v>
                </c:pt>
              </c:numCache>
            </c:numRef>
          </c:val>
          <c:extLst>
            <c:ext xmlns:c16="http://schemas.microsoft.com/office/drawing/2014/chart" uri="{C3380CC4-5D6E-409C-BE32-E72D297353CC}">
              <c16:uniqueId val="{00000007-502D-4AEE-9CAC-26EC57F1AD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8-502D-4AEE-9CAC-26EC57F1AD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739</c:v>
                </c:pt>
                <c:pt idx="3">
                  <c:v>656</c:v>
                </c:pt>
                <c:pt idx="6">
                  <c:v>589</c:v>
                </c:pt>
                <c:pt idx="9">
                  <c:v>558</c:v>
                </c:pt>
                <c:pt idx="12">
                  <c:v>838</c:v>
                </c:pt>
              </c:numCache>
            </c:numRef>
          </c:val>
          <c:extLst>
            <c:ext xmlns:c16="http://schemas.microsoft.com/office/drawing/2014/chart" uri="{C3380CC4-5D6E-409C-BE32-E72D297353CC}">
              <c16:uniqueId val="{00000009-502D-4AEE-9CAC-26EC57F1AD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14154</c:v>
                </c:pt>
                <c:pt idx="3">
                  <c:v>15087</c:v>
                </c:pt>
                <c:pt idx="6">
                  <c:v>15494</c:v>
                </c:pt>
                <c:pt idx="9">
                  <c:v>15542</c:v>
                </c:pt>
                <c:pt idx="12">
                  <c:v>15585</c:v>
                </c:pt>
              </c:numCache>
            </c:numRef>
          </c:val>
          <c:extLst>
            <c:ext xmlns:c16="http://schemas.microsoft.com/office/drawing/2014/chart" uri="{C3380CC4-5D6E-409C-BE32-E72D297353CC}">
              <c16:uniqueId val="{0000000A-502D-4AEE-9CAC-26EC57F1AD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6948</c:v>
                </c:pt>
                <c:pt idx="2">
                  <c:v>#N/A</c:v>
                </c:pt>
                <c:pt idx="3">
                  <c:v>#N/A</c:v>
                </c:pt>
                <c:pt idx="4">
                  <c:v>6947</c:v>
                </c:pt>
                <c:pt idx="5">
                  <c:v>#N/A</c:v>
                </c:pt>
                <c:pt idx="6">
                  <c:v>#N/A</c:v>
                </c:pt>
                <c:pt idx="7">
                  <c:v>5805</c:v>
                </c:pt>
                <c:pt idx="8">
                  <c:v>#N/A</c:v>
                </c:pt>
                <c:pt idx="9">
                  <c:v>#N/A</c:v>
                </c:pt>
                <c:pt idx="10">
                  <c:v>5158</c:v>
                </c:pt>
                <c:pt idx="11">
                  <c:v>#N/A</c:v>
                </c:pt>
                <c:pt idx="12">
                  <c:v>#N/A</c:v>
                </c:pt>
                <c:pt idx="13">
                  <c:v>5007</c:v>
                </c:pt>
                <c:pt idx="14">
                  <c:v>#N/A</c:v>
                </c:pt>
              </c:numCache>
            </c:numRef>
          </c:val>
          <c:smooth val="0"/>
          <c:extLst>
            <c:ext xmlns:c16="http://schemas.microsoft.com/office/drawing/2014/chart" uri="{C3380CC4-5D6E-409C-BE32-E72D297353CC}">
              <c16:uniqueId val="{0000000B-502D-4AEE-9CAC-26EC57F1AD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2261</c:v>
                </c:pt>
                <c:pt idx="1">
                  <c:v>2505</c:v>
                </c:pt>
                <c:pt idx="2">
                  <c:v>2684</c:v>
                </c:pt>
              </c:numCache>
            </c:numRef>
          </c:val>
          <c:extLst>
            <c:ext xmlns:c16="http://schemas.microsoft.com/office/drawing/2014/chart" uri="{C3380CC4-5D6E-409C-BE32-E72D297353CC}">
              <c16:uniqueId val="{00000000-B61A-47E1-957F-090783193C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1A-47E1-957F-090783193C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1027</c:v>
                </c:pt>
                <c:pt idx="1">
                  <c:v>1197</c:v>
                </c:pt>
                <c:pt idx="2">
                  <c:v>1574</c:v>
                </c:pt>
              </c:numCache>
            </c:numRef>
          </c:val>
          <c:extLst>
            <c:ext xmlns:c16="http://schemas.microsoft.com/office/drawing/2014/chart" uri="{C3380CC4-5D6E-409C-BE32-E72D297353CC}">
              <c16:uniqueId val="{00000002-B61A-47E1-957F-090783193C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災害対策債の償還開始などにより、元利償還金が増加している。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臨時財政対策債などに係る地方債償還額の増加が見込まれることから、交付税措置のある地方債の借入に努めるとともに、富津市中期財政計画における地方債残高目標額以下となるよう、地方債の発行に十分留意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主な要因としては、広域火葬場が令和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月に供用を開始したことに伴い債務負担行為に基づく支出予定額が増加したことや、財政調整基金や公共施設等マネジメント基金の充当可能基金の増加が挙げられる。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今後も地方債の選択と発行抑制、基金の適切な運用管理などさらなる改善を図る。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決算確定前の補正予算財源、図書館整備事業や広域火葬場整備事業などの財源として「財政調整基金」を約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万円、公共施設修繕等の財源として「公共施設等マネジメント基金」を約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万円、児童扶養手当などの財源として「児童福祉基金」を約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万円をそれぞれ取り崩したものの、令和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年度決算見込などにより「公共施設等マネジメント基金」に約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億円を積み立てたことなどにより、基金全体としては、前年度比で約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その他特定目的基金については、公共施設の老朽化が進むことから、公共施設等総合管理計画等を考慮の上、計画的な積立と活用に努める。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公共施設等マネジメント基金：市が管理する公共施設等の機能を適正に維持管理するための改修等に要する経費に充てるため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児童福祉基金　　　　　　　：児童福祉の振興に係る事業に要する経費に充てるため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　：社会教育施設の管理運営に要する経費に充てるため</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公共施設等の保全、更新等を計画的かつ戦略的に進めていくための財源として、令和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4,520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2,100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万円増加</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児童福祉基金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児童扶養手当をはじめとした子育て施策の財源として、令和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4,650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万円を取り崩し、</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富津埋立記念館の管理運営費の財源として令和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年度にそれぞれ約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万円取り崩したことにより、令和</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年度末から約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万円減少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公共施設等マネジメント基金</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今後の施設の老朽化に備え、令和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年度に毎年</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億円積み立てるとともに、令和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年度の間に約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万円取崩予定</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決算確定前の補正予算財源、図書館整備事業や広域火葬場整備事業などの財源として約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県内市平均の財政調整基金残高比率を上回る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％）の確保と機動的な活用を検討していく。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電力事業に係る大規模償却資産の税収により、財政力指数は類似団体内平均を大きく上回る</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今後も税の徴収強化等による歳入確保に努める。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17992</xdr:rowOff>
    </xdr:from>
    <xdr:to>
      <xdr:col>23</xdr:col>
      <xdr:colOff>133350</xdr:colOff>
      <xdr:row>37</xdr:row>
      <xdr:rowOff>58208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616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17992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214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169333</xdr:rowOff>
    </xdr:from>
    <xdr:to>
      <xdr:col>11</xdr:col>
      <xdr:colOff>31750</xdr:colOff>
      <xdr:row>36</xdr:row>
      <xdr:rowOff>169333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7408</xdr:rowOff>
    </xdr:from>
    <xdr:to>
      <xdr:col>23</xdr:col>
      <xdr:colOff>184150</xdr:colOff>
      <xdr:row>37</xdr:row>
      <xdr:rowOff>109008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23935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9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98425</xdr:rowOff>
    </xdr:from>
    <xdr:to>
      <xdr:col>15</xdr:col>
      <xdr:colOff>133350</xdr:colOff>
      <xdr:row>37</xdr:row>
      <xdr:rowOff>28575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38752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118533</xdr:rowOff>
    </xdr:from>
    <xdr:to>
      <xdr:col>11</xdr:col>
      <xdr:colOff>82550</xdr:colOff>
      <xdr:row>37</xdr:row>
      <xdr:rowOff>48683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58860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118533</xdr:rowOff>
    </xdr:from>
    <xdr:to>
      <xdr:col>7</xdr:col>
      <xdr:colOff>31750</xdr:colOff>
      <xdr:row>37</xdr:row>
      <xdr:rowOff>48683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58860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固定資産税・償却資産、法人市民税・法人税割の税収減などによる市税の減額、また、光熱水費の増や学校給食費無償化の実施などにより物件費が増額となったことにより、前年度比で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ポイント増加した。富津市中期財政計画に掲げる財政健全化の取組を着実に推進し、税の徴収強化等による歳入確保、事務事業の見直し等により比率の改善を図る。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82127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57180"/>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87206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571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45656"/>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89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38540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職員数の増や人勧に準ずる給与改定による人件費の増額のほか、光熱水費の増や学校給食費無償化の実施などによる物件費の増額により、前年度比で</a:t>
          </a:r>
          <a:r>
            <a:rPr kumimoji="1" lang="en-US" altLang="ja-JP" sz="1300">
              <a:latin typeface="ＭＳ Ｐゴシック" panose="020B0600070205080204" pitchFamily="50" charset="-128"/>
              <a:ea typeface="ＭＳ Ｐゴシック" panose="020B0600070205080204" pitchFamily="50" charset="-128"/>
            </a:rPr>
            <a:t>7,738</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わずかながら上回っている状況であるため、定員適正化計画の推進による適正な定員管理を行うこと、また、公共施設等総合管理計画に基づく公共施設の再配置を進め、維持管理コストを削減することなどにより、人件費・物件費等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151504</xdr:rowOff>
    </xdr:from>
    <xdr:to>
      <xdr:col>23</xdr:col>
      <xdr:colOff>133350</xdr:colOff>
      <xdr:row>84</xdr:row>
      <xdr:rowOff>42294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81854"/>
          <a:ext cx="838200" cy="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128645</xdr:rowOff>
    </xdr:from>
    <xdr:to>
      <xdr:col>19</xdr:col>
      <xdr:colOff>133350</xdr:colOff>
      <xdr:row>83</xdr:row>
      <xdr:rowOff>151504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5899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12201</xdr:rowOff>
    </xdr:from>
    <xdr:to>
      <xdr:col>15</xdr:col>
      <xdr:colOff>82550</xdr:colOff>
      <xdr:row>83</xdr:row>
      <xdr:rowOff>128645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42551"/>
          <a:ext cx="889000" cy="1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0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33065</xdr:rowOff>
    </xdr:from>
    <xdr:to>
      <xdr:col>11</xdr:col>
      <xdr:colOff>31750</xdr:colOff>
      <xdr:row>83</xdr:row>
      <xdr:rowOff>12201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1965"/>
          <a:ext cx="889000" cy="1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41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162944</xdr:rowOff>
    </xdr:from>
    <xdr:to>
      <xdr:col>23</xdr:col>
      <xdr:colOff>184150</xdr:colOff>
      <xdr:row>84</xdr:row>
      <xdr:rowOff>93094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135021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100704</xdr:rowOff>
    </xdr:from>
    <xdr:to>
      <xdr:col>19</xdr:col>
      <xdr:colOff>184150</xdr:colOff>
      <xdr:row>84</xdr:row>
      <xdr:rowOff>30854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15631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77845</xdr:rowOff>
    </xdr:from>
    <xdr:to>
      <xdr:col>15</xdr:col>
      <xdr:colOff>133350</xdr:colOff>
      <xdr:row>84</xdr:row>
      <xdr:rowOff>7995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18172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7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132851</xdr:rowOff>
    </xdr:from>
    <xdr:to>
      <xdr:col>11</xdr:col>
      <xdr:colOff>82550</xdr:colOff>
      <xdr:row>83</xdr:row>
      <xdr:rowOff>63001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73178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6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153715</xdr:rowOff>
    </xdr:from>
    <xdr:to>
      <xdr:col>7</xdr:col>
      <xdr:colOff>31750</xdr:colOff>
      <xdr:row>82</xdr:row>
      <xdr:rowOff>83865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94042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国と比較して全職員に占める高卒の割合が高く、大卒の割合が低いなど、学歴分布の構成が異なる。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また、一時期新規採用を控えていた影響で、</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代半ばの職員が極端に少なく、高卒の管理監督職が多いことにより指標が高くなっている。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なお、地域手当補正後のラスパイレス指数は、</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R4.4.1</a:t>
          </a:r>
          <a:r>
            <a:rPr kumimoji="1" lang="ja-JP" altLang="en-US" sz="1300">
              <a:latin typeface="ＭＳ Ｐゴシック" panose="020B0600070205080204" pitchFamily="50" charset="-128"/>
              <a:ea typeface="ＭＳ Ｐゴシック" panose="020B0600070205080204" pitchFamily="50" charset="-128"/>
            </a:rPr>
            <a:t>時点）と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84931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289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75406</xdr:rowOff>
    </xdr:from>
    <xdr:to>
      <xdr:col>77</xdr:col>
      <xdr:colOff>44450</xdr:colOff>
      <xdr:row>89</xdr:row>
      <xdr:rowOff>84931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6300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75406</xdr:rowOff>
    </xdr:from>
    <xdr:to>
      <xdr:col>72</xdr:col>
      <xdr:colOff>203200</xdr:colOff>
      <xdr:row>88</xdr:row>
      <xdr:rowOff>135731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6300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135731</xdr:rowOff>
    </xdr:from>
    <xdr:to>
      <xdr:col>68</xdr:col>
      <xdr:colOff>152400</xdr:colOff>
      <xdr:row>89</xdr:row>
      <xdr:rowOff>9525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2333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34131</xdr:rowOff>
    </xdr:from>
    <xdr:to>
      <xdr:col>77</xdr:col>
      <xdr:colOff>95250</xdr:colOff>
      <xdr:row>89</xdr:row>
      <xdr:rowOff>135731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120508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7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24606</xdr:rowOff>
    </xdr:from>
    <xdr:to>
      <xdr:col>73</xdr:col>
      <xdr:colOff>44450</xdr:colOff>
      <xdr:row>88</xdr:row>
      <xdr:rowOff>126206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110983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84931</xdr:rowOff>
    </xdr:from>
    <xdr:to>
      <xdr:col>68</xdr:col>
      <xdr:colOff>203200</xdr:colOff>
      <xdr:row>89</xdr:row>
      <xdr:rowOff>15081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1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171308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25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富津市職員定員適正化計画に基づき、定員管理を行っている。職員数は昨年と変わりないが、人口は年々減少していることから、人口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引き続き、富津市職員定員適正化計画に基づき、定員管理を行う。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103576</xdr:rowOff>
    </xdr:from>
    <xdr:to>
      <xdr:col>81</xdr:col>
      <xdr:colOff>44450</xdr:colOff>
      <xdr:row>63</xdr:row>
      <xdr:rowOff>157198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04926"/>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80786</xdr:rowOff>
    </xdr:from>
    <xdr:to>
      <xdr:col>77</xdr:col>
      <xdr:colOff>44450</xdr:colOff>
      <xdr:row>63</xdr:row>
      <xdr:rowOff>103576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82136"/>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80786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27173"/>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26687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167781</xdr:rowOff>
    </xdr:from>
    <xdr:to>
      <xdr:col>68</xdr:col>
      <xdr:colOff>152400</xdr:colOff>
      <xdr:row>63</xdr:row>
      <xdr:rowOff>25823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97681"/>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15963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8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106398</xdr:rowOff>
    </xdr:from>
    <xdr:to>
      <xdr:col>81</xdr:col>
      <xdr:colOff>95250</xdr:colOff>
      <xdr:row>64</xdr:row>
      <xdr:rowOff>36548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78475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52776</xdr:rowOff>
    </xdr:from>
    <xdr:to>
      <xdr:col>77</xdr:col>
      <xdr:colOff>95250</xdr:colOff>
      <xdr:row>63</xdr:row>
      <xdr:rowOff>154376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139153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4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29986</xdr:rowOff>
    </xdr:from>
    <xdr:to>
      <xdr:col>73</xdr:col>
      <xdr:colOff>44450</xdr:colOff>
      <xdr:row>63</xdr:row>
      <xdr:rowOff>131586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141763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0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86800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116981</xdr:rowOff>
    </xdr:from>
    <xdr:to>
      <xdr:col>64</xdr:col>
      <xdr:colOff>152400</xdr:colOff>
      <xdr:row>63</xdr:row>
      <xdr:rowOff>47131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57308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1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及び臨時財政対策債発行可能額の合計額の減により、標準財政規模が減少したほか、君津中央病院企業団負担金の増により、準元利償還金のうち、組合等が起こした地方債の償還に係る負担金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引き続き、事業の優先度を見極めることなどにより地方債の発行抑制に努め、適正な公債費管理により比率の改善を図る。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1512</xdr:rowOff>
    </xdr:from>
    <xdr:to>
      <xdr:col>81</xdr:col>
      <xdr:colOff>44450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0309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58965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150888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113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138689</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142922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普通交付税額及び臨時財政対策債発行可能額の合計額の減により、標準財政規模が減少したほか、広域火葬場が令和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月に供用を開始したことに伴う債務負担行為に基づく支出予定額の増加により、前年度比で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依然として類似団体内平均を上回っている状況であるが、引き続き地方債の発行抑制をはじめとした富津市中期財政計画の着実な推進に努め、比率の改善を図る。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102311</xdr:rowOff>
    </xdr:from>
    <xdr:to>
      <xdr:col>81</xdr:col>
      <xdr:colOff>44450</xdr:colOff>
      <xdr:row>15</xdr:row>
      <xdr:rowOff>104242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7406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102311</xdr:rowOff>
    </xdr:from>
    <xdr:to>
      <xdr:col>77</xdr:col>
      <xdr:colOff>44450</xdr:colOff>
      <xdr:row>15</xdr:row>
      <xdr:rowOff>141402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7406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141402</xdr:rowOff>
    </xdr:from>
    <xdr:to>
      <xdr:col>72</xdr:col>
      <xdr:colOff>203200</xdr:colOff>
      <xdr:row>16</xdr:row>
      <xdr:rowOff>40894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13152"/>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38964</xdr:rowOff>
    </xdr:from>
    <xdr:to>
      <xdr:col>68</xdr:col>
      <xdr:colOff>152400</xdr:colOff>
      <xdr:row>16</xdr:row>
      <xdr:rowOff>40894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78216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53442</xdr:rowOff>
    </xdr:from>
    <xdr:to>
      <xdr:col>81</xdr:col>
      <xdr:colOff>95250</xdr:colOff>
      <xdr:row>15</xdr:row>
      <xdr:rowOff>155042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25519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9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51511</xdr:rowOff>
    </xdr:from>
    <xdr:to>
      <xdr:col>77</xdr:col>
      <xdr:colOff>95250</xdr:colOff>
      <xdr:row>15</xdr:row>
      <xdr:rowOff>153111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137888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90602</xdr:rowOff>
    </xdr:from>
    <xdr:to>
      <xdr:col>73</xdr:col>
      <xdr:colOff>44450</xdr:colOff>
      <xdr:row>16</xdr:row>
      <xdr:rowOff>20752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5529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76471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159614</xdr:rowOff>
    </xdr:from>
    <xdr:to>
      <xdr:col>64</xdr:col>
      <xdr:colOff>152400</xdr:colOff>
      <xdr:row>16</xdr:row>
      <xdr:rowOff>89764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74541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人件費に係る経常収支比率は、職員数の増や人勧に準ずる給与改定による人件費の増額により、前年度比で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40</xdr:row>
      <xdr:rowOff>45357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4991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17434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45357</xdr:rowOff>
    </xdr:from>
    <xdr:to>
      <xdr:col>24</xdr:col>
      <xdr:colOff>114300</xdr:colOff>
      <xdr:row>40</xdr:row>
      <xdr:rowOff>45357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0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45357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94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65513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48986</xdr:rowOff>
    </xdr:from>
    <xdr:to>
      <xdr:col>24</xdr:col>
      <xdr:colOff>76200</xdr:colOff>
      <xdr:row>36</xdr:row>
      <xdr:rowOff>150586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9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144236</xdr:rowOff>
    </xdr:from>
    <xdr:to>
      <xdr:col>20</xdr:col>
      <xdr:colOff>38100</xdr:colOff>
      <xdr:row>36</xdr:row>
      <xdr:rowOff>74386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84563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94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99785</xdr:rowOff>
    </xdr:from>
    <xdr:to>
      <xdr:col>11</xdr:col>
      <xdr:colOff>9525</xdr:colOff>
      <xdr:row>40</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57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48985</xdr:rowOff>
    </xdr:from>
    <xdr:to>
      <xdr:col>11</xdr:col>
      <xdr:colOff>60325</xdr:colOff>
      <xdr:row>40</xdr:row>
      <xdr:rowOff>150585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135362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物件費に係る経常収支比率は、光熱水費の増や学校給食費無償化の実施などにより増加し、前年度比で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依然として類似団体内平均を上回っている状況であるため、業務委託の見直しなどにより経費削減に努める。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378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20320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75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20320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7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扶助費に係る経常収支比率は、子どものための教育・保育給付金（過年度分）（特定財源）の増により扶助費が減少したことにより、前年度比で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引き続き単独扶助費の見直しや公益性、公平性などを精査していく。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その他に係る経常収支比率は、維持補修費及び繰出金の経常経費充当一般財源が増加し、普通交付税額及び臨時財政対策債発行可能額の合計額の減により、前年度比で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類似団体内平均とほぼ同水準で推移しているが、今度は特別会計への繰出金について、経費削減等を図り、普通会計の負担額を減らしていくよう努める。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8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補助費等に係る経常収支比率は、君津中央病院企業団負担金などの補助費等の増加により、前年度比で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46990</xdr:rowOff>
    </xdr:from>
    <xdr:to>
      <xdr:col>82</xdr:col>
      <xdr:colOff>107950</xdr:colOff>
      <xdr:row>34</xdr:row>
      <xdr:rowOff>69850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76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72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87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21607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39370</xdr:rowOff>
    </xdr:from>
    <xdr:to>
      <xdr:col>69</xdr:col>
      <xdr:colOff>92075</xdr:colOff>
      <xdr:row>34</xdr:row>
      <xdr:rowOff>62230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68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19050</xdr:rowOff>
    </xdr:from>
    <xdr:to>
      <xdr:col>82</xdr:col>
      <xdr:colOff>158750</xdr:colOff>
      <xdr:row>34</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99077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167640</xdr:rowOff>
    </xdr:from>
    <xdr:to>
      <xdr:col>78</xdr:col>
      <xdr:colOff>120650</xdr:colOff>
      <xdr:row>34</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107967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163830</xdr:rowOff>
    </xdr:from>
    <xdr:to>
      <xdr:col>74</xdr:col>
      <xdr:colOff>31750</xdr:colOff>
      <xdr:row>34</xdr:row>
      <xdr:rowOff>93980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104157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xdr:rowOff>
    </xdr:from>
    <xdr:to>
      <xdr:col>69</xdr:col>
      <xdr:colOff>142875</xdr:colOff>
      <xdr:row>34</xdr:row>
      <xdr:rowOff>113030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123207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160020</xdr:rowOff>
    </xdr:from>
    <xdr:to>
      <xdr:col>65</xdr:col>
      <xdr:colOff>53975</xdr:colOff>
      <xdr:row>34</xdr:row>
      <xdr:rowOff>90170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100347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公債費に係る経常収支比率は、災害対策債の償還開始などで公債費が増加したことにより、前年度比で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臨時財政対策債をはじめ、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800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5842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5842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主な要因としては、普通交付税・臨時財政対策債が減少したことによるものであり、引き続き経常経費の抑制に努めるとともに、税の徴収強化等による経常一般財源の確保に努める。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70915"/>
          <a:ext cx="838200" cy="20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709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2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115003</xdr:rowOff>
    </xdr:from>
    <xdr:to>
      <xdr:col>29</xdr:col>
      <xdr:colOff>127000</xdr:colOff>
      <xdr:row>16</xdr:row>
      <xdr:rowOff>141335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05828"/>
          <a:ext cx="647700" cy="2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141335</xdr:rowOff>
    </xdr:from>
    <xdr:to>
      <xdr:col>26</xdr:col>
      <xdr:colOff>50800</xdr:colOff>
      <xdr:row>17</xdr:row>
      <xdr:rowOff>9119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32160"/>
          <a:ext cx="698500" cy="39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9119</xdr:rowOff>
    </xdr:from>
    <xdr:to>
      <xdr:col>22</xdr:col>
      <xdr:colOff>114300</xdr:colOff>
      <xdr:row>17</xdr:row>
      <xdr:rowOff>22520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1394"/>
          <a:ext cx="698500" cy="1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22520</xdr:rowOff>
    </xdr:from>
    <xdr:to>
      <xdr:col>18</xdr:col>
      <xdr:colOff>177800</xdr:colOff>
      <xdr:row>17</xdr:row>
      <xdr:rowOff>95472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4795"/>
          <a:ext cx="698500" cy="7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64203</xdr:rowOff>
    </xdr:from>
    <xdr:to>
      <xdr:col>29</xdr:col>
      <xdr:colOff>177800</xdr:colOff>
      <xdr:row>16</xdr:row>
      <xdr:rowOff>165803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36280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90535</xdr:rowOff>
    </xdr:from>
    <xdr:to>
      <xdr:col>26</xdr:col>
      <xdr:colOff>101600</xdr:colOff>
      <xdr:row>17</xdr:row>
      <xdr:rowOff>20685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8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5462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6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129769</xdr:rowOff>
    </xdr:from>
    <xdr:to>
      <xdr:col>22</xdr:col>
      <xdr:colOff>165100</xdr:colOff>
      <xdr:row>17</xdr:row>
      <xdr:rowOff>59919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44696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143170</xdr:rowOff>
    </xdr:from>
    <xdr:to>
      <xdr:col>19</xdr:col>
      <xdr:colOff>38100</xdr:colOff>
      <xdr:row>17</xdr:row>
      <xdr:rowOff>73320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58097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02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44672</xdr:rowOff>
    </xdr:from>
    <xdr:to>
      <xdr:col>15</xdr:col>
      <xdr:colOff>101600</xdr:colOff>
      <xdr:row>17</xdr:row>
      <xdr:rowOff>146272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0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131049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9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330977</xdr:rowOff>
    </xdr:from>
    <xdr:to>
      <xdr:col>29</xdr:col>
      <xdr:colOff>127000</xdr:colOff>
      <xdr:row>36</xdr:row>
      <xdr:rowOff>18088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41327"/>
          <a:ext cx="647700" cy="3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321670</xdr:rowOff>
    </xdr:from>
    <xdr:to>
      <xdr:col>26</xdr:col>
      <xdr:colOff>50800</xdr:colOff>
      <xdr:row>36</xdr:row>
      <xdr:rowOff>18088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932020"/>
          <a:ext cx="698500" cy="3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321670</xdr:rowOff>
    </xdr:from>
    <xdr:to>
      <xdr:col>22</xdr:col>
      <xdr:colOff>114300</xdr:colOff>
      <xdr:row>35</xdr:row>
      <xdr:rowOff>341851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32020"/>
          <a:ext cx="698500" cy="2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341851</xdr:rowOff>
    </xdr:from>
    <xdr:to>
      <xdr:col>18</xdr:col>
      <xdr:colOff>177800</xdr:colOff>
      <xdr:row>36</xdr:row>
      <xdr:rowOff>70830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952201"/>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280177</xdr:rowOff>
    </xdr:from>
    <xdr:to>
      <xdr:col>29</xdr:col>
      <xdr:colOff>177800</xdr:colOff>
      <xdr:row>36</xdr:row>
      <xdr:rowOff>38877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9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252254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6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310188</xdr:rowOff>
    </xdr:from>
    <xdr:to>
      <xdr:col>26</xdr:col>
      <xdr:colOff>101600</xdr:colOff>
      <xdr:row>36</xdr:row>
      <xdr:rowOff>68888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2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53665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0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270870</xdr:rowOff>
    </xdr:from>
    <xdr:to>
      <xdr:col>22</xdr:col>
      <xdr:colOff>165100</xdr:colOff>
      <xdr:row>36</xdr:row>
      <xdr:rowOff>29570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8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14347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6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291051</xdr:rowOff>
    </xdr:from>
    <xdr:to>
      <xdr:col>19</xdr:col>
      <xdr:colOff>38100</xdr:colOff>
      <xdr:row>36</xdr:row>
      <xdr:rowOff>49751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01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34528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20030</xdr:rowOff>
    </xdr:from>
    <xdr:to>
      <xdr:col>15</xdr:col>
      <xdr:colOff>101600</xdr:colOff>
      <xdr:row>36</xdr:row>
      <xdr:rowOff>121630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7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106407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78517</xdr:rowOff>
    </xdr:from>
    <xdr:to>
      <xdr:col>24</xdr:col>
      <xdr:colOff>63500</xdr:colOff>
      <xdr:row>34</xdr:row>
      <xdr:rowOff>125592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7817"/>
          <a:ext cx="838200" cy="4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125592</xdr:rowOff>
    </xdr:from>
    <xdr:to>
      <xdr:col>19</xdr:col>
      <xdr:colOff>177800</xdr:colOff>
      <xdr:row>35</xdr:row>
      <xdr:rowOff>140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54892"/>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xdr:rowOff>
    </xdr:from>
    <xdr:to>
      <xdr:col>15</xdr:col>
      <xdr:colOff>50800</xdr:colOff>
      <xdr:row>35</xdr:row>
      <xdr:rowOff>51215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0890"/>
          <a:ext cx="889000" cy="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52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51215</xdr:rowOff>
    </xdr:from>
    <xdr:to>
      <xdr:col>10</xdr:col>
      <xdr:colOff>114300</xdr:colOff>
      <xdr:row>35</xdr:row>
      <xdr:rowOff>119028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1965"/>
          <a:ext cx="8890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25568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28817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27717</xdr:rowOff>
    </xdr:from>
    <xdr:to>
      <xdr:col>24</xdr:col>
      <xdr:colOff>114300</xdr:colOff>
      <xdr:row>34</xdr:row>
      <xdr:rowOff>129317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50594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74792</xdr:rowOff>
    </xdr:from>
    <xdr:to>
      <xdr:col>20</xdr:col>
      <xdr:colOff>38100</xdr:colOff>
      <xdr:row>35</xdr:row>
      <xdr:rowOff>4942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21469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120790</xdr:rowOff>
    </xdr:from>
    <xdr:to>
      <xdr:col>15</xdr:col>
      <xdr:colOff>101600</xdr:colOff>
      <xdr:row>35</xdr:row>
      <xdr:rowOff>50940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42067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415</xdr:rowOff>
    </xdr:from>
    <xdr:to>
      <xdr:col>10</xdr:col>
      <xdr:colOff>165100</xdr:colOff>
      <xdr:row>35</xdr:row>
      <xdr:rowOff>102015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93142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68228</xdr:rowOff>
    </xdr:from>
    <xdr:to>
      <xdr:col>6</xdr:col>
      <xdr:colOff>38100</xdr:colOff>
      <xdr:row>35</xdr:row>
      <xdr:rowOff>169828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160955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123589</xdr:rowOff>
    </xdr:from>
    <xdr:to>
      <xdr:col>24</xdr:col>
      <xdr:colOff>63500</xdr:colOff>
      <xdr:row>56</xdr:row>
      <xdr:rowOff>152795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24789"/>
          <a:ext cx="8382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152795</xdr:rowOff>
    </xdr:from>
    <xdr:to>
      <xdr:col>19</xdr:col>
      <xdr:colOff>177800</xdr:colOff>
      <xdr:row>57</xdr:row>
      <xdr:rowOff>11190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3995"/>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11190</xdr:rowOff>
    </xdr:from>
    <xdr:to>
      <xdr:col>15</xdr:col>
      <xdr:colOff>50800</xdr:colOff>
      <xdr:row>57</xdr:row>
      <xdr:rowOff>107074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3840"/>
          <a:ext cx="889000" cy="9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107074</xdr:rowOff>
    </xdr:from>
    <xdr:to>
      <xdr:col>10</xdr:col>
      <xdr:colOff>114300</xdr:colOff>
      <xdr:row>58</xdr:row>
      <xdr:rowOff>44877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79724"/>
          <a:ext cx="889000" cy="1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36839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94702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72789</xdr:rowOff>
    </xdr:from>
    <xdr:to>
      <xdr:col>24</xdr:col>
      <xdr:colOff>114300</xdr:colOff>
      <xdr:row>57</xdr:row>
      <xdr:rowOff>2939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95666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101995</xdr:rowOff>
    </xdr:from>
    <xdr:to>
      <xdr:col>20</xdr:col>
      <xdr:colOff>38100</xdr:colOff>
      <xdr:row>57</xdr:row>
      <xdr:rowOff>32145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48672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131840</xdr:rowOff>
    </xdr:from>
    <xdr:to>
      <xdr:col>15</xdr:col>
      <xdr:colOff>101600</xdr:colOff>
      <xdr:row>57</xdr:row>
      <xdr:rowOff>61990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53117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56274</xdr:rowOff>
    </xdr:from>
    <xdr:to>
      <xdr:col>10</xdr:col>
      <xdr:colOff>165100</xdr:colOff>
      <xdr:row>57</xdr:row>
      <xdr:rowOff>157874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156821</xdr:rowOff>
    </xdr:from>
    <xdr:to>
      <xdr:col>24</xdr:col>
      <xdr:colOff>63500</xdr:colOff>
      <xdr:row>78</xdr:row>
      <xdr:rowOff>24600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8471"/>
          <a:ext cx="838200" cy="3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130556</xdr:rowOff>
    </xdr:from>
    <xdr:to>
      <xdr:col>19</xdr:col>
      <xdr:colOff>177800</xdr:colOff>
      <xdr:row>78</xdr:row>
      <xdr:rowOff>24600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2206"/>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130556</xdr:rowOff>
    </xdr:from>
    <xdr:to>
      <xdr:col>15</xdr:col>
      <xdr:colOff>50800</xdr:colOff>
      <xdr:row>77</xdr:row>
      <xdr:rowOff>151062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2206"/>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151062</xdr:rowOff>
    </xdr:from>
    <xdr:to>
      <xdr:col>10</xdr:col>
      <xdr:colOff>114300</xdr:colOff>
      <xdr:row>78</xdr:row>
      <xdr:rowOff>48808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2712"/>
          <a:ext cx="8890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28670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106021</xdr:rowOff>
    </xdr:from>
    <xdr:to>
      <xdr:col>24</xdr:col>
      <xdr:colOff>114300</xdr:colOff>
      <xdr:row>78</xdr:row>
      <xdr:rowOff>36171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56079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145250</xdr:rowOff>
    </xdr:from>
    <xdr:to>
      <xdr:col>20</xdr:col>
      <xdr:colOff>38100</xdr:colOff>
      <xdr:row>78</xdr:row>
      <xdr:rowOff>75400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66527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79756</xdr:rowOff>
    </xdr:from>
    <xdr:to>
      <xdr:col>15</xdr:col>
      <xdr:colOff>101600</xdr:colOff>
      <xdr:row>78</xdr:row>
      <xdr:rowOff>9906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100262</xdr:rowOff>
    </xdr:from>
    <xdr:to>
      <xdr:col>10</xdr:col>
      <xdr:colOff>165100</xdr:colOff>
      <xdr:row>78</xdr:row>
      <xdr:rowOff>30412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46939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7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169458</xdr:rowOff>
    </xdr:from>
    <xdr:to>
      <xdr:col>6</xdr:col>
      <xdr:colOff>38100</xdr:colOff>
      <xdr:row>78</xdr:row>
      <xdr:rowOff>99608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90735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122656</xdr:rowOff>
    </xdr:from>
    <xdr:to>
      <xdr:col>24</xdr:col>
      <xdr:colOff>63500</xdr:colOff>
      <xdr:row>96</xdr:row>
      <xdr:rowOff>77355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0406"/>
          <a:ext cx="8382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122656</xdr:rowOff>
    </xdr:from>
    <xdr:to>
      <xdr:col>19</xdr:col>
      <xdr:colOff>177800</xdr:colOff>
      <xdr:row>97</xdr:row>
      <xdr:rowOff>122910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0406"/>
          <a:ext cx="889000" cy="3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122910</xdr:rowOff>
    </xdr:from>
    <xdr:to>
      <xdr:col>15</xdr:col>
      <xdr:colOff>50800</xdr:colOff>
      <xdr:row>97</xdr:row>
      <xdr:rowOff>145084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75356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145084</xdr:rowOff>
    </xdr:from>
    <xdr:to>
      <xdr:col>10</xdr:col>
      <xdr:colOff>114300</xdr:colOff>
      <xdr:row>98</xdr:row>
      <xdr:rowOff>24740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5734"/>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26555</xdr:rowOff>
    </xdr:from>
    <xdr:to>
      <xdr:col>24</xdr:col>
      <xdr:colOff>114300</xdr:colOff>
      <xdr:row>96</xdr:row>
      <xdr:rowOff>128155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49432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71856</xdr:rowOff>
    </xdr:from>
    <xdr:to>
      <xdr:col>20</xdr:col>
      <xdr:colOff>38100</xdr:colOff>
      <xdr:row>96</xdr:row>
      <xdr:rowOff>2006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18533</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3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72110</xdr:rowOff>
    </xdr:from>
    <xdr:to>
      <xdr:col>15</xdr:col>
      <xdr:colOff>101600</xdr:colOff>
      <xdr:row>98</xdr:row>
      <xdr:rowOff>2260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164837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94284</xdr:rowOff>
    </xdr:from>
    <xdr:to>
      <xdr:col>10</xdr:col>
      <xdr:colOff>165100</xdr:colOff>
      <xdr:row>98</xdr:row>
      <xdr:rowOff>24434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145390</xdr:rowOff>
    </xdr:from>
    <xdr:to>
      <xdr:col>6</xdr:col>
      <xdr:colOff>38100</xdr:colOff>
      <xdr:row>98</xdr:row>
      <xdr:rowOff>75540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66667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90406</xdr:rowOff>
    </xdr:from>
    <xdr:to>
      <xdr:col>55</xdr:col>
      <xdr:colOff>0</xdr:colOff>
      <xdr:row>37</xdr:row>
      <xdr:rowOff>122128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34056"/>
          <a:ext cx="8382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109944</xdr:rowOff>
    </xdr:from>
    <xdr:to>
      <xdr:col>50</xdr:col>
      <xdr:colOff>114300</xdr:colOff>
      <xdr:row>37</xdr:row>
      <xdr:rowOff>122128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596344"/>
          <a:ext cx="889000" cy="86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109944</xdr:rowOff>
    </xdr:from>
    <xdr:to>
      <xdr:col>45</xdr:col>
      <xdr:colOff>177800</xdr:colOff>
      <xdr:row>38</xdr:row>
      <xdr:rowOff>3927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596344"/>
          <a:ext cx="889000" cy="9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129943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3927</xdr:rowOff>
    </xdr:from>
    <xdr:to>
      <xdr:col>41</xdr:col>
      <xdr:colOff>50800</xdr:colOff>
      <xdr:row>38</xdr:row>
      <xdr:rowOff>13102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9027"/>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39606</xdr:rowOff>
    </xdr:from>
    <xdr:to>
      <xdr:col>55</xdr:col>
      <xdr:colOff>50800</xdr:colOff>
      <xdr:row>37</xdr:row>
      <xdr:rowOff>141206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125983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71328</xdr:rowOff>
    </xdr:from>
    <xdr:to>
      <xdr:col>50</xdr:col>
      <xdr:colOff>165100</xdr:colOff>
      <xdr:row>38</xdr:row>
      <xdr:rowOff>1478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1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164055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59144</xdr:rowOff>
    </xdr:from>
    <xdr:to>
      <xdr:col>46</xdr:col>
      <xdr:colOff>38100</xdr:colOff>
      <xdr:row>32</xdr:row>
      <xdr:rowOff>160744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151871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3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124577</xdr:rowOff>
    </xdr:from>
    <xdr:to>
      <xdr:col>41</xdr:col>
      <xdr:colOff>101600</xdr:colOff>
      <xdr:row>38</xdr:row>
      <xdr:rowOff>54727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45854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133751</xdr:rowOff>
    </xdr:from>
    <xdr:to>
      <xdr:col>36</xdr:col>
      <xdr:colOff>165100</xdr:colOff>
      <xdr:row>38</xdr:row>
      <xdr:rowOff>63902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55029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155549</xdr:rowOff>
    </xdr:from>
    <xdr:to>
      <xdr:col>55</xdr:col>
      <xdr:colOff>0</xdr:colOff>
      <xdr:row>57</xdr:row>
      <xdr:rowOff>42583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56749"/>
          <a:ext cx="8382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168077</xdr:rowOff>
    </xdr:from>
    <xdr:to>
      <xdr:col>50</xdr:col>
      <xdr:colOff>114300</xdr:colOff>
      <xdr:row>57</xdr:row>
      <xdr:rowOff>42583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69277"/>
          <a:ext cx="889000" cy="4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47597</xdr:rowOff>
    </xdr:from>
    <xdr:to>
      <xdr:col>45</xdr:col>
      <xdr:colOff>177800</xdr:colOff>
      <xdr:row>56</xdr:row>
      <xdr:rowOff>168077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648797"/>
          <a:ext cx="889000" cy="1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47597</xdr:rowOff>
    </xdr:from>
    <xdr:to>
      <xdr:col>41</xdr:col>
      <xdr:colOff>50800</xdr:colOff>
      <xdr:row>57</xdr:row>
      <xdr:rowOff>104359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648797"/>
          <a:ext cx="889000" cy="2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104749</xdr:rowOff>
    </xdr:from>
    <xdr:to>
      <xdr:col>55</xdr:col>
      <xdr:colOff>50800</xdr:colOff>
      <xdr:row>57</xdr:row>
      <xdr:rowOff>34899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83176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163233</xdr:rowOff>
    </xdr:from>
    <xdr:to>
      <xdr:col>50</xdr:col>
      <xdr:colOff>165100</xdr:colOff>
      <xdr:row>57</xdr:row>
      <xdr:rowOff>93383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84510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117277</xdr:rowOff>
    </xdr:from>
    <xdr:to>
      <xdr:col>46</xdr:col>
      <xdr:colOff>38100</xdr:colOff>
      <xdr:row>57</xdr:row>
      <xdr:rowOff>47427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38554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1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168247</xdr:rowOff>
    </xdr:from>
    <xdr:to>
      <xdr:col>41</xdr:col>
      <xdr:colOff>101600</xdr:colOff>
      <xdr:row>56</xdr:row>
      <xdr:rowOff>98397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89524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53559</xdr:rowOff>
    </xdr:from>
    <xdr:to>
      <xdr:col>36</xdr:col>
      <xdr:colOff>165100</xdr:colOff>
      <xdr:row>57</xdr:row>
      <xdr:rowOff>155159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38636</xdr:rowOff>
    </xdr:from>
    <xdr:to>
      <xdr:col>55</xdr:col>
      <xdr:colOff>0</xdr:colOff>
      <xdr:row>79</xdr:row>
      <xdr:rowOff>92424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83186"/>
          <a:ext cx="838200" cy="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91346</xdr:rowOff>
    </xdr:from>
    <xdr:to>
      <xdr:col>50</xdr:col>
      <xdr:colOff>114300</xdr:colOff>
      <xdr:row>79</xdr:row>
      <xdr:rowOff>92424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35896"/>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78739</xdr:rowOff>
    </xdr:from>
    <xdr:to>
      <xdr:col>45</xdr:col>
      <xdr:colOff>177800</xdr:colOff>
      <xdr:row>79</xdr:row>
      <xdr:rowOff>91346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51839"/>
          <a:ext cx="889000" cy="18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46331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78739</xdr:rowOff>
    </xdr:from>
    <xdr:to>
      <xdr:col>41</xdr:col>
      <xdr:colOff>50800</xdr:colOff>
      <xdr:row>78</xdr:row>
      <xdr:rowOff>139711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51839"/>
          <a:ext cx="889000" cy="6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70618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159286</xdr:rowOff>
    </xdr:from>
    <xdr:to>
      <xdr:col>55</xdr:col>
      <xdr:colOff>50800</xdr:colOff>
      <xdr:row>79</xdr:row>
      <xdr:rowOff>89436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74213</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41624</xdr:rowOff>
    </xdr:from>
    <xdr:to>
      <xdr:col>50</xdr:col>
      <xdr:colOff>165100</xdr:colOff>
      <xdr:row>79</xdr:row>
      <xdr:rowOff>143224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134351</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50017" y="1367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40546</xdr:rowOff>
    </xdr:from>
    <xdr:to>
      <xdr:col>46</xdr:col>
      <xdr:colOff>38100</xdr:colOff>
      <xdr:row>79</xdr:row>
      <xdr:rowOff>142146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133273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7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27939</xdr:rowOff>
    </xdr:from>
    <xdr:to>
      <xdr:col>41</xdr:col>
      <xdr:colOff>101600</xdr:colOff>
      <xdr:row>78</xdr:row>
      <xdr:rowOff>129539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120666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9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88911</xdr:rowOff>
    </xdr:from>
    <xdr:to>
      <xdr:col>36</xdr:col>
      <xdr:colOff>165100</xdr:colOff>
      <xdr:row>79</xdr:row>
      <xdr:rowOff>19061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10188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169904</xdr:rowOff>
    </xdr:from>
    <xdr:to>
      <xdr:col>55</xdr:col>
      <xdr:colOff>0</xdr:colOff>
      <xdr:row>97</xdr:row>
      <xdr:rowOff>23357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29104"/>
          <a:ext cx="8382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169904</xdr:rowOff>
    </xdr:from>
    <xdr:to>
      <xdr:col>50</xdr:col>
      <xdr:colOff>114300</xdr:colOff>
      <xdr:row>97</xdr:row>
      <xdr:rowOff>18542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29104"/>
          <a:ext cx="889000" cy="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88993</xdr:rowOff>
    </xdr:from>
    <xdr:to>
      <xdr:col>45</xdr:col>
      <xdr:colOff>177800</xdr:colOff>
      <xdr:row>97</xdr:row>
      <xdr:rowOff>18542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48193"/>
          <a:ext cx="889000" cy="10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88993</xdr:rowOff>
    </xdr:from>
    <xdr:to>
      <xdr:col>41</xdr:col>
      <xdr:colOff>50800</xdr:colOff>
      <xdr:row>98</xdr:row>
      <xdr:rowOff>95766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8193"/>
          <a:ext cx="889000" cy="34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144007</xdr:rowOff>
    </xdr:from>
    <xdr:to>
      <xdr:col>55</xdr:col>
      <xdr:colOff>50800</xdr:colOff>
      <xdr:row>97</xdr:row>
      <xdr:rowOff>74157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122434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119104</xdr:rowOff>
    </xdr:from>
    <xdr:to>
      <xdr:col>50</xdr:col>
      <xdr:colOff>165100</xdr:colOff>
      <xdr:row>97</xdr:row>
      <xdr:rowOff>49254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40381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139192</xdr:rowOff>
    </xdr:from>
    <xdr:to>
      <xdr:col>46</xdr:col>
      <xdr:colOff>38100</xdr:colOff>
      <xdr:row>97</xdr:row>
      <xdr:rowOff>69342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60469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38193</xdr:rowOff>
    </xdr:from>
    <xdr:to>
      <xdr:col>41</xdr:col>
      <xdr:colOff>101600</xdr:colOff>
      <xdr:row>96</xdr:row>
      <xdr:rowOff>139793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130920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44966</xdr:rowOff>
    </xdr:from>
    <xdr:to>
      <xdr:col>36</xdr:col>
      <xdr:colOff>165100</xdr:colOff>
      <xdr:row>98</xdr:row>
      <xdr:rowOff>146566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137693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27594</xdr:rowOff>
    </xdr:from>
    <xdr:to>
      <xdr:col>85</xdr:col>
      <xdr:colOff>127000</xdr:colOff>
      <xdr:row>38</xdr:row>
      <xdr:rowOff>107102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42694"/>
          <a:ext cx="838200" cy="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114737</xdr:rowOff>
    </xdr:from>
    <xdr:to>
      <xdr:col>81</xdr:col>
      <xdr:colOff>50800</xdr:colOff>
      <xdr:row>38</xdr:row>
      <xdr:rowOff>27594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286937"/>
          <a:ext cx="889000" cy="25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114737</xdr:rowOff>
    </xdr:from>
    <xdr:to>
      <xdr:col>76</xdr:col>
      <xdr:colOff>114300</xdr:colOff>
      <xdr:row>38</xdr:row>
      <xdr:rowOff>21605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86937"/>
          <a:ext cx="889000" cy="2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10719</xdr:rowOff>
    </xdr:from>
    <xdr:to>
      <xdr:col>76</xdr:col>
      <xdr:colOff>165100</xdr:colOff>
      <xdr:row>36</xdr:row>
      <xdr:rowOff>112319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8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128846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21605</xdr:rowOff>
    </xdr:from>
    <xdr:to>
      <xdr:col>71</xdr:col>
      <xdr:colOff>177800</xdr:colOff>
      <xdr:row>38</xdr:row>
      <xdr:rowOff>110896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36705"/>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140701</xdr:rowOff>
    </xdr:from>
    <xdr:to>
      <xdr:col>72</xdr:col>
      <xdr:colOff>38100</xdr:colOff>
      <xdr:row>36</xdr:row>
      <xdr:rowOff>70851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87378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15291</xdr:rowOff>
    </xdr:from>
    <xdr:to>
      <xdr:col>67</xdr:col>
      <xdr:colOff>101600</xdr:colOff>
      <xdr:row>36</xdr:row>
      <xdr:rowOff>116891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18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133418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96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56302</xdr:rowOff>
    </xdr:from>
    <xdr:to>
      <xdr:col>85</xdr:col>
      <xdr:colOff>177800</xdr:colOff>
      <xdr:row>38</xdr:row>
      <xdr:rowOff>157902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142679</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8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148244</xdr:rowOff>
    </xdr:from>
    <xdr:to>
      <xdr:col>81</xdr:col>
      <xdr:colOff>101600</xdr:colOff>
      <xdr:row>38</xdr:row>
      <xdr:rowOff>78394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69521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58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63937</xdr:rowOff>
    </xdr:from>
    <xdr:to>
      <xdr:col>76</xdr:col>
      <xdr:colOff>165100</xdr:colOff>
      <xdr:row>36</xdr:row>
      <xdr:rowOff>165537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23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156664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32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142255</xdr:rowOff>
    </xdr:from>
    <xdr:to>
      <xdr:col>72</xdr:col>
      <xdr:colOff>38100</xdr:colOff>
      <xdr:row>38</xdr:row>
      <xdr:rowOff>72405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63532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57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60096</xdr:rowOff>
    </xdr:from>
    <xdr:to>
      <xdr:col>67</xdr:col>
      <xdr:colOff>101600</xdr:colOff>
      <xdr:row>38</xdr:row>
      <xdr:rowOff>161696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152823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6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50825</xdr:rowOff>
    </xdr:from>
    <xdr:to>
      <xdr:col>85</xdr:col>
      <xdr:colOff>127000</xdr:colOff>
      <xdr:row>76</xdr:row>
      <xdr:rowOff>82589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081025"/>
          <a:ext cx="8382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82589</xdr:rowOff>
    </xdr:from>
    <xdr:to>
      <xdr:col>81</xdr:col>
      <xdr:colOff>50800</xdr:colOff>
      <xdr:row>76</xdr:row>
      <xdr:rowOff>101764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12789"/>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101764</xdr:rowOff>
    </xdr:from>
    <xdr:to>
      <xdr:col>76</xdr:col>
      <xdr:colOff>114300</xdr:colOff>
      <xdr:row>76</xdr:row>
      <xdr:rowOff>113792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31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113792</xdr:rowOff>
    </xdr:from>
    <xdr:to>
      <xdr:col>71</xdr:col>
      <xdr:colOff>177800</xdr:colOff>
      <xdr:row>76</xdr:row>
      <xdr:rowOff>136804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43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xdr:rowOff>
    </xdr:from>
    <xdr:to>
      <xdr:col>85</xdr:col>
      <xdr:colOff>177800</xdr:colOff>
      <xdr:row>76</xdr:row>
      <xdr:rowOff>101625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149902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31789</xdr:rowOff>
    </xdr:from>
    <xdr:to>
      <xdr:col>81</xdr:col>
      <xdr:colOff>101600</xdr:colOff>
      <xdr:row>76</xdr:row>
      <xdr:rowOff>133389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124516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50964</xdr:rowOff>
    </xdr:from>
    <xdr:to>
      <xdr:col>76</xdr:col>
      <xdr:colOff>165100</xdr:colOff>
      <xdr:row>76</xdr:row>
      <xdr:rowOff>152564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143691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1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62992</xdr:rowOff>
    </xdr:from>
    <xdr:to>
      <xdr:col>72</xdr:col>
      <xdr:colOff>38100</xdr:colOff>
      <xdr:row>76</xdr:row>
      <xdr:rowOff>164592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155719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86004</xdr:rowOff>
    </xdr:from>
    <xdr:to>
      <xdr:col>67</xdr:col>
      <xdr:colOff>101600</xdr:colOff>
      <xdr:row>77</xdr:row>
      <xdr:rowOff>16154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7281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40411</xdr:rowOff>
    </xdr:from>
    <xdr:to>
      <xdr:col>85</xdr:col>
      <xdr:colOff>127000</xdr:colOff>
      <xdr:row>98</xdr:row>
      <xdr:rowOff>45377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42511"/>
          <a:ext cx="8382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40411</xdr:rowOff>
    </xdr:from>
    <xdr:to>
      <xdr:col>81</xdr:col>
      <xdr:colOff>50800</xdr:colOff>
      <xdr:row>98</xdr:row>
      <xdr:rowOff>42787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4251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42787</xdr:rowOff>
    </xdr:from>
    <xdr:to>
      <xdr:col>76</xdr:col>
      <xdr:colOff>114300</xdr:colOff>
      <xdr:row>98</xdr:row>
      <xdr:rowOff>148120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44887"/>
          <a:ext cx="889000" cy="10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148120</xdr:rowOff>
    </xdr:from>
    <xdr:to>
      <xdr:col>71</xdr:col>
      <xdr:colOff>177800</xdr:colOff>
      <xdr:row>98</xdr:row>
      <xdr:rowOff>161125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50220"/>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166027</xdr:rowOff>
    </xdr:from>
    <xdr:to>
      <xdr:col>85</xdr:col>
      <xdr:colOff>177800</xdr:colOff>
      <xdr:row>98</xdr:row>
      <xdr:rowOff>96177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144454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161061</xdr:rowOff>
    </xdr:from>
    <xdr:to>
      <xdr:col>81</xdr:col>
      <xdr:colOff>101600</xdr:colOff>
      <xdr:row>98</xdr:row>
      <xdr:rowOff>91211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82338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163437</xdr:rowOff>
    </xdr:from>
    <xdr:to>
      <xdr:col>76</xdr:col>
      <xdr:colOff>165100</xdr:colOff>
      <xdr:row>98</xdr:row>
      <xdr:rowOff>93587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84714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97320</xdr:rowOff>
    </xdr:from>
    <xdr:to>
      <xdr:col>72</xdr:col>
      <xdr:colOff>38100</xdr:colOff>
      <xdr:row>99</xdr:row>
      <xdr:rowOff>27470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18597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110325</xdr:rowOff>
    </xdr:from>
    <xdr:to>
      <xdr:col>67</xdr:col>
      <xdr:colOff>101600</xdr:colOff>
      <xdr:row>99</xdr:row>
      <xdr:rowOff>40475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31602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67070</xdr:rowOff>
    </xdr:from>
    <xdr:to>
      <xdr:col>116</xdr:col>
      <xdr:colOff>63500</xdr:colOff>
      <xdr:row>37</xdr:row>
      <xdr:rowOff>134148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10720"/>
          <a:ext cx="8382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10671</xdr:rowOff>
    </xdr:from>
    <xdr:to>
      <xdr:col>111</xdr:col>
      <xdr:colOff>177800</xdr:colOff>
      <xdr:row>37</xdr:row>
      <xdr:rowOff>67070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354321"/>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10671</xdr:rowOff>
    </xdr:from>
    <xdr:to>
      <xdr:col>107</xdr:col>
      <xdr:colOff>50800</xdr:colOff>
      <xdr:row>38</xdr:row>
      <xdr:rowOff>108676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354321"/>
          <a:ext cx="889000" cy="26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108676</xdr:rowOff>
    </xdr:from>
    <xdr:to>
      <xdr:col>102</xdr:col>
      <xdr:colOff>114300</xdr:colOff>
      <xdr:row>39</xdr:row>
      <xdr:rowOff>66973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23776"/>
          <a:ext cx="8890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83348</xdr:rowOff>
    </xdr:from>
    <xdr:to>
      <xdr:col>116</xdr:col>
      <xdr:colOff>114300</xdr:colOff>
      <xdr:row>38</xdr:row>
      <xdr:rowOff>13498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106225</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2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16270</xdr:rowOff>
    </xdr:from>
    <xdr:to>
      <xdr:col>112</xdr:col>
      <xdr:colOff>38100</xdr:colOff>
      <xdr:row>37</xdr:row>
      <xdr:rowOff>117870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134397</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61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131321</xdr:rowOff>
    </xdr:from>
    <xdr:to>
      <xdr:col>107</xdr:col>
      <xdr:colOff>101600</xdr:colOff>
      <xdr:row>37</xdr:row>
      <xdr:rowOff>61471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3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77998</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60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57876</xdr:rowOff>
    </xdr:from>
    <xdr:to>
      <xdr:col>102</xdr:col>
      <xdr:colOff>165100</xdr:colOff>
      <xdr:row>38</xdr:row>
      <xdr:rowOff>159476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4553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4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16173</xdr:rowOff>
    </xdr:from>
    <xdr:to>
      <xdr:col>98</xdr:col>
      <xdr:colOff>38100</xdr:colOff>
      <xdr:row>39</xdr:row>
      <xdr:rowOff>117773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108900</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152044</xdr:rowOff>
    </xdr:from>
    <xdr:to>
      <xdr:col>116</xdr:col>
      <xdr:colOff>63500</xdr:colOff>
      <xdr:row>58</xdr:row>
      <xdr:rowOff>153378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96144"/>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153378</xdr:rowOff>
    </xdr:from>
    <xdr:to>
      <xdr:col>111</xdr:col>
      <xdr:colOff>177800</xdr:colOff>
      <xdr:row>58</xdr:row>
      <xdr:rowOff>153912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9747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153912</xdr:rowOff>
    </xdr:from>
    <xdr:to>
      <xdr:col>107</xdr:col>
      <xdr:colOff>50800</xdr:colOff>
      <xdr:row>58</xdr:row>
      <xdr:rowOff>154559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980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154559</xdr:rowOff>
    </xdr:from>
    <xdr:to>
      <xdr:col>102</xdr:col>
      <xdr:colOff>114300</xdr:colOff>
      <xdr:row>58</xdr:row>
      <xdr:rowOff>154940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9865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101244</xdr:rowOff>
    </xdr:from>
    <xdr:to>
      <xdr:col>116</xdr:col>
      <xdr:colOff>114300</xdr:colOff>
      <xdr:row>59</xdr:row>
      <xdr:rowOff>31394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16171</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6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102578</xdr:rowOff>
    </xdr:from>
    <xdr:to>
      <xdr:col>112</xdr:col>
      <xdr:colOff>38100</xdr:colOff>
      <xdr:row>59</xdr:row>
      <xdr:rowOff>32728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23855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3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103112</xdr:rowOff>
    </xdr:from>
    <xdr:to>
      <xdr:col>107</xdr:col>
      <xdr:colOff>101600</xdr:colOff>
      <xdr:row>59</xdr:row>
      <xdr:rowOff>33262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24389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103759</xdr:rowOff>
    </xdr:from>
    <xdr:to>
      <xdr:col>102</xdr:col>
      <xdr:colOff>165100</xdr:colOff>
      <xdr:row>59</xdr:row>
      <xdr:rowOff>33909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25036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104140</xdr:rowOff>
    </xdr:from>
    <xdr:to>
      <xdr:col>98</xdr:col>
      <xdr:colOff>38100</xdr:colOff>
      <xdr:row>59</xdr:row>
      <xdr:rowOff>34290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25417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55423</xdr:rowOff>
    </xdr:from>
    <xdr:to>
      <xdr:col>116</xdr:col>
      <xdr:colOff>63500</xdr:colOff>
      <xdr:row>76</xdr:row>
      <xdr:rowOff>77006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85623"/>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77006</xdr:rowOff>
    </xdr:from>
    <xdr:to>
      <xdr:col>111</xdr:col>
      <xdr:colOff>177800</xdr:colOff>
      <xdr:row>76</xdr:row>
      <xdr:rowOff>91827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07206"/>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68929</xdr:rowOff>
    </xdr:from>
    <xdr:to>
      <xdr:col>107</xdr:col>
      <xdr:colOff>50800</xdr:colOff>
      <xdr:row>76</xdr:row>
      <xdr:rowOff>91827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99129"/>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163365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68929</xdr:rowOff>
    </xdr:from>
    <xdr:to>
      <xdr:col>102</xdr:col>
      <xdr:colOff>114300</xdr:colOff>
      <xdr:row>76</xdr:row>
      <xdr:rowOff>87274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99129"/>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4623</xdr:rowOff>
    </xdr:from>
    <xdr:to>
      <xdr:col>116</xdr:col>
      <xdr:colOff>114300</xdr:colOff>
      <xdr:row>76</xdr:row>
      <xdr:rowOff>106223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27500</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26206</xdr:rowOff>
    </xdr:from>
    <xdr:to>
      <xdr:col>112</xdr:col>
      <xdr:colOff>38100</xdr:colOff>
      <xdr:row>76</xdr:row>
      <xdr:rowOff>127806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144333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41027</xdr:rowOff>
    </xdr:from>
    <xdr:to>
      <xdr:col>107</xdr:col>
      <xdr:colOff>101600</xdr:colOff>
      <xdr:row>76</xdr:row>
      <xdr:rowOff>142627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133754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18129</xdr:rowOff>
    </xdr:from>
    <xdr:to>
      <xdr:col>102</xdr:col>
      <xdr:colOff>165100</xdr:colOff>
      <xdr:row>76</xdr:row>
      <xdr:rowOff>119729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110856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36474</xdr:rowOff>
    </xdr:from>
    <xdr:to>
      <xdr:col>98</xdr:col>
      <xdr:colOff>38100</xdr:colOff>
      <xdr:row>76</xdr:row>
      <xdr:rowOff>138074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129201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491,216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93,747</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2,883</a:t>
          </a:r>
          <a:r>
            <a:rPr kumimoji="1" lang="ja-JP" altLang="en-US" sz="1300">
              <a:latin typeface="ＭＳ Ｐゴシック" panose="020B0600070205080204" pitchFamily="50" charset="-128"/>
              <a:ea typeface="ＭＳ Ｐゴシック" panose="020B0600070205080204" pitchFamily="50" charset="-128"/>
            </a:rPr>
            <a:t>円増加した。主な要因としては、職員数の増や人勧に準ずる給与改定による人件費の増が挙げられる。類似団体内平均を上回っているため、組織機構のコンパクト化や事務事業の見直しなど、職員数の適正化に努める。また、扶助費は、住民一人当たり</a:t>
          </a:r>
          <a:r>
            <a:rPr kumimoji="1" lang="en-US" altLang="ja-JP" sz="1300">
              <a:latin typeface="ＭＳ Ｐゴシック" panose="020B0600070205080204" pitchFamily="50" charset="-128"/>
              <a:ea typeface="ＭＳ Ｐゴシック" panose="020B0600070205080204" pitchFamily="50" charset="-128"/>
            </a:rPr>
            <a:t>97,909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9,933</a:t>
          </a:r>
          <a:r>
            <a:rPr kumimoji="1" lang="ja-JP" altLang="en-US" sz="1300">
              <a:latin typeface="ＭＳ Ｐゴシック" panose="020B0600070205080204" pitchFamily="50" charset="-128"/>
              <a:ea typeface="ＭＳ Ｐゴシック" panose="020B0600070205080204" pitchFamily="50" charset="-128"/>
            </a:rPr>
            <a:t>円減少した。主な要因としては、子どものための教育・保育給付金（過年度分）（特定財源）の増による扶助費の減が挙げられる。令和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年度も昨年度に引き続き類似団体内平均を上回っており、今後も単独扶助費の見直しや公益性、公平性などを精査していく。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大きな増減のあった項目としては、普通建設事業費が住民一人当たり</a:t>
          </a:r>
          <a:r>
            <a:rPr kumimoji="1" lang="en-US" altLang="ja-JP" sz="1300">
              <a:latin typeface="ＭＳ Ｐゴシック" panose="020B0600070205080204" pitchFamily="50" charset="-128"/>
              <a:ea typeface="ＭＳ Ｐゴシック" panose="020B0600070205080204" pitchFamily="50" charset="-128"/>
            </a:rPr>
            <a:t>52,920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7,675</a:t>
          </a:r>
          <a:r>
            <a:rPr kumimoji="1" lang="ja-JP" altLang="en-US" sz="1300">
              <a:latin typeface="ＭＳ Ｐゴシック" panose="020B0600070205080204" pitchFamily="50" charset="-128"/>
              <a:ea typeface="ＭＳ Ｐゴシック" panose="020B0600070205080204" pitchFamily="50" charset="-128"/>
            </a:rPr>
            <a:t>円増加した。これは、広域火葬場運営事業負担金の皆増などによるものである。また、補助費等が住民一人当たり</a:t>
          </a:r>
          <a:r>
            <a:rPr kumimoji="1" lang="en-US" altLang="ja-JP" sz="1300">
              <a:latin typeface="ＭＳ Ｐゴシック" panose="020B0600070205080204" pitchFamily="50" charset="-128"/>
              <a:ea typeface="ＭＳ Ｐゴシック" panose="020B0600070205080204" pitchFamily="50" charset="-128"/>
            </a:rPr>
            <a:t>38,969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4,163</a:t>
          </a:r>
          <a:r>
            <a:rPr kumimoji="1" lang="ja-JP" altLang="en-US" sz="1300">
              <a:latin typeface="ＭＳ Ｐゴシック" panose="020B0600070205080204" pitchFamily="50" charset="-128"/>
              <a:ea typeface="ＭＳ Ｐゴシック" panose="020B0600070205080204" pitchFamily="50" charset="-128"/>
            </a:rPr>
            <a:t>円増加しているが、これは、君津中央病院企業団負担金などの補助費等の増によるものである。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41,773
41,175
205.40
21,470,938
20,519,571
726,667
11,893,840
15,585,429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100457</xdr:rowOff>
    </xdr:from>
    <xdr:to>
      <xdr:col>24</xdr:col>
      <xdr:colOff>63500</xdr:colOff>
      <xdr:row>36</xdr:row>
      <xdr:rowOff>14351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207"/>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14351</xdr:rowOff>
    </xdr:from>
    <xdr:to>
      <xdr:col>19</xdr:col>
      <xdr:colOff>177800</xdr:colOff>
      <xdr:row>36</xdr:row>
      <xdr:rowOff>62738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655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62738</xdr:rowOff>
    </xdr:from>
    <xdr:to>
      <xdr:col>15</xdr:col>
      <xdr:colOff>50800</xdr:colOff>
      <xdr:row>37</xdr:row>
      <xdr:rowOff>80264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493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71010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91694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239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163593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153687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49657</xdr:rowOff>
    </xdr:from>
    <xdr:to>
      <xdr:col>24</xdr:col>
      <xdr:colOff>114300</xdr:colOff>
      <xdr:row>35</xdr:row>
      <xdr:rowOff>151257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135001</xdr:rowOff>
    </xdr:from>
    <xdr:to>
      <xdr:col>20</xdr:col>
      <xdr:colOff>38100</xdr:colOff>
      <xdr:row>36</xdr:row>
      <xdr:rowOff>65151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56278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11938</xdr:rowOff>
    </xdr:from>
    <xdr:to>
      <xdr:col>15</xdr:col>
      <xdr:colOff>101600</xdr:colOff>
      <xdr:row>36</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104665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40894</xdr:rowOff>
    </xdr:from>
    <xdr:to>
      <xdr:col>6</xdr:col>
      <xdr:colOff>38100</xdr:colOff>
      <xdr:row>37</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150919</xdr:rowOff>
    </xdr:from>
    <xdr:to>
      <xdr:col>24</xdr:col>
      <xdr:colOff>63500</xdr:colOff>
      <xdr:row>56</xdr:row>
      <xdr:rowOff>155542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2119"/>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64596</xdr:rowOff>
    </xdr:from>
    <xdr:to>
      <xdr:col>19</xdr:col>
      <xdr:colOff>177800</xdr:colOff>
      <xdr:row>56</xdr:row>
      <xdr:rowOff>155542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22896"/>
          <a:ext cx="889000" cy="4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64596</xdr:rowOff>
    </xdr:from>
    <xdr:to>
      <xdr:col>15</xdr:col>
      <xdr:colOff>50800</xdr:colOff>
      <xdr:row>57</xdr:row>
      <xdr:rowOff>58730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22896"/>
          <a:ext cx="889000" cy="5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58387</xdr:rowOff>
    </xdr:from>
    <xdr:to>
      <xdr:col>10</xdr:col>
      <xdr:colOff>114300</xdr:colOff>
      <xdr:row>57</xdr:row>
      <xdr:rowOff>58730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3103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141483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100119</xdr:rowOff>
    </xdr:from>
    <xdr:to>
      <xdr:col>24</xdr:col>
      <xdr:colOff>114300</xdr:colOff>
      <xdr:row>57</xdr:row>
      <xdr:rowOff>30269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78546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104742</xdr:rowOff>
    </xdr:from>
    <xdr:to>
      <xdr:col>20</xdr:col>
      <xdr:colOff>38100</xdr:colOff>
      <xdr:row>57</xdr:row>
      <xdr:rowOff>34892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26019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13796</xdr:rowOff>
    </xdr:from>
    <xdr:to>
      <xdr:col>15</xdr:col>
      <xdr:colOff>101600</xdr:colOff>
      <xdr:row>54</xdr:row>
      <xdr:rowOff>115396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106523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7930</xdr:rowOff>
    </xdr:from>
    <xdr:to>
      <xdr:col>10</xdr:col>
      <xdr:colOff>165100</xdr:colOff>
      <xdr:row>57</xdr:row>
      <xdr:rowOff>109530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100657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7587</xdr:rowOff>
    </xdr:from>
    <xdr:to>
      <xdr:col>6</xdr:col>
      <xdr:colOff>38100</xdr:colOff>
      <xdr:row>57</xdr:row>
      <xdr:rowOff>109187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100314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147875</xdr:rowOff>
    </xdr:from>
    <xdr:to>
      <xdr:col>24</xdr:col>
      <xdr:colOff>63500</xdr:colOff>
      <xdr:row>76</xdr:row>
      <xdr:rowOff>34979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06625"/>
          <a:ext cx="8382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147875</xdr:rowOff>
    </xdr:from>
    <xdr:to>
      <xdr:col>19</xdr:col>
      <xdr:colOff>177800</xdr:colOff>
      <xdr:row>77</xdr:row>
      <xdr:rowOff>12413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06625"/>
          <a:ext cx="889000" cy="2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12413</xdr:rowOff>
    </xdr:from>
    <xdr:to>
      <xdr:col>15</xdr:col>
      <xdr:colOff>50800</xdr:colOff>
      <xdr:row>77</xdr:row>
      <xdr:rowOff>167872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4063"/>
          <a:ext cx="889000" cy="1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167872</xdr:rowOff>
    </xdr:from>
    <xdr:to>
      <xdr:col>10</xdr:col>
      <xdr:colOff>114300</xdr:colOff>
      <xdr:row>78</xdr:row>
      <xdr:rowOff>117830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522"/>
          <a:ext cx="889000" cy="1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155629</xdr:rowOff>
    </xdr:from>
    <xdr:to>
      <xdr:col>24</xdr:col>
      <xdr:colOff>114300</xdr:colOff>
      <xdr:row>76</xdr:row>
      <xdr:rowOff>85779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97075</xdr:rowOff>
    </xdr:from>
    <xdr:to>
      <xdr:col>20</xdr:col>
      <xdr:colOff>38100</xdr:colOff>
      <xdr:row>76</xdr:row>
      <xdr:rowOff>27226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55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18352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133063</xdr:rowOff>
    </xdr:from>
    <xdr:to>
      <xdr:col>15</xdr:col>
      <xdr:colOff>101600</xdr:colOff>
      <xdr:row>77</xdr:row>
      <xdr:rowOff>63213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54340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117072</xdr:rowOff>
    </xdr:from>
    <xdr:to>
      <xdr:col>10</xdr:col>
      <xdr:colOff>165100</xdr:colOff>
      <xdr:row>78</xdr:row>
      <xdr:rowOff>47222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38349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67030</xdr:rowOff>
    </xdr:from>
    <xdr:to>
      <xdr:col>6</xdr:col>
      <xdr:colOff>38100</xdr:colOff>
      <xdr:row>78</xdr:row>
      <xdr:rowOff>168630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159757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137316</xdr:rowOff>
    </xdr:from>
    <xdr:to>
      <xdr:col>24</xdr:col>
      <xdr:colOff>63500</xdr:colOff>
      <xdr:row>97</xdr:row>
      <xdr:rowOff>87623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96516"/>
          <a:ext cx="838200" cy="1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87623</xdr:rowOff>
    </xdr:from>
    <xdr:to>
      <xdr:col>19</xdr:col>
      <xdr:colOff>177800</xdr:colOff>
      <xdr:row>97</xdr:row>
      <xdr:rowOff>134246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8273"/>
          <a:ext cx="8890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134246</xdr:rowOff>
    </xdr:from>
    <xdr:to>
      <xdr:col>15</xdr:col>
      <xdr:colOff>50800</xdr:colOff>
      <xdr:row>98</xdr:row>
      <xdr:rowOff>86610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4896"/>
          <a:ext cx="889000" cy="12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2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86610</xdr:rowOff>
    </xdr:from>
    <xdr:to>
      <xdr:col>10</xdr:col>
      <xdr:colOff>114300</xdr:colOff>
      <xdr:row>99</xdr:row>
      <xdr:rowOff>32116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8710"/>
          <a:ext cx="889000" cy="1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58546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84574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86516</xdr:rowOff>
    </xdr:from>
    <xdr:to>
      <xdr:col>24</xdr:col>
      <xdr:colOff>114300</xdr:colOff>
      <xdr:row>97</xdr:row>
      <xdr:rowOff>16666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109393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36823</xdr:rowOff>
    </xdr:from>
    <xdr:to>
      <xdr:col>20</xdr:col>
      <xdr:colOff>38100</xdr:colOff>
      <xdr:row>97</xdr:row>
      <xdr:rowOff>138423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154950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83446</xdr:rowOff>
    </xdr:from>
    <xdr:to>
      <xdr:col>15</xdr:col>
      <xdr:colOff>101600</xdr:colOff>
      <xdr:row>98</xdr:row>
      <xdr:rowOff>13596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30123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35810</xdr:rowOff>
    </xdr:from>
    <xdr:to>
      <xdr:col>10</xdr:col>
      <xdr:colOff>165100</xdr:colOff>
      <xdr:row>98</xdr:row>
      <xdr:rowOff>137410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128537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152766</xdr:rowOff>
    </xdr:from>
    <xdr:to>
      <xdr:col>6</xdr:col>
      <xdr:colOff>38100</xdr:colOff>
      <xdr:row>99</xdr:row>
      <xdr:rowOff>82916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74043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18869</xdr:rowOff>
    </xdr:from>
    <xdr:to>
      <xdr:col>55</xdr:col>
      <xdr:colOff>0</xdr:colOff>
      <xdr:row>38</xdr:row>
      <xdr:rowOff>24747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33969"/>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24747</xdr:rowOff>
    </xdr:from>
    <xdr:to>
      <xdr:col>50</xdr:col>
      <xdr:colOff>114300</xdr:colOff>
      <xdr:row>38</xdr:row>
      <xdr:rowOff>162887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9847"/>
          <a:ext cx="889000" cy="1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162887</xdr:rowOff>
    </xdr:from>
    <xdr:to>
      <xdr:col>45</xdr:col>
      <xdr:colOff>177800</xdr:colOff>
      <xdr:row>38</xdr:row>
      <xdr:rowOff>166479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798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166479</xdr:rowOff>
    </xdr:from>
    <xdr:to>
      <xdr:col>41</xdr:col>
      <xdr:colOff>50800</xdr:colOff>
      <xdr:row>39</xdr:row>
      <xdr:rowOff>7765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8157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139519</xdr:rowOff>
    </xdr:from>
    <xdr:to>
      <xdr:col>55</xdr:col>
      <xdr:colOff>50800</xdr:colOff>
      <xdr:row>38</xdr:row>
      <xdr:rowOff>69669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117946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6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145397</xdr:rowOff>
    </xdr:from>
    <xdr:to>
      <xdr:col>50</xdr:col>
      <xdr:colOff>165100</xdr:colOff>
      <xdr:row>38</xdr:row>
      <xdr:rowOff>75547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66674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8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112087</xdr:rowOff>
    </xdr:from>
    <xdr:to>
      <xdr:col>46</xdr:col>
      <xdr:colOff>38100</xdr:colOff>
      <xdr:row>39</xdr:row>
      <xdr:rowOff>42237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33364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115679</xdr:rowOff>
    </xdr:from>
    <xdr:to>
      <xdr:col>41</xdr:col>
      <xdr:colOff>101600</xdr:colOff>
      <xdr:row>39</xdr:row>
      <xdr:rowOff>45829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36956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23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128415</xdr:rowOff>
    </xdr:from>
    <xdr:to>
      <xdr:col>36</xdr:col>
      <xdr:colOff>165100</xdr:colOff>
      <xdr:row>39</xdr:row>
      <xdr:rowOff>58565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49692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20351</xdr:rowOff>
    </xdr:from>
    <xdr:to>
      <xdr:col>55</xdr:col>
      <xdr:colOff>0</xdr:colOff>
      <xdr:row>57</xdr:row>
      <xdr:rowOff>81559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93001"/>
          <a:ext cx="8382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161245</xdr:rowOff>
    </xdr:from>
    <xdr:to>
      <xdr:col>50</xdr:col>
      <xdr:colOff>114300</xdr:colOff>
      <xdr:row>57</xdr:row>
      <xdr:rowOff>20351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90995"/>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161245</xdr:rowOff>
    </xdr:from>
    <xdr:to>
      <xdr:col>45</xdr:col>
      <xdr:colOff>177800</xdr:colOff>
      <xdr:row>57</xdr:row>
      <xdr:rowOff>91656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90995"/>
          <a:ext cx="889000" cy="27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91656</xdr:rowOff>
    </xdr:from>
    <xdr:to>
      <xdr:col>41</xdr:col>
      <xdr:colOff>50800</xdr:colOff>
      <xdr:row>57</xdr:row>
      <xdr:rowOff>111049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64306"/>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30759</xdr:rowOff>
    </xdr:from>
    <xdr:to>
      <xdr:col>55</xdr:col>
      <xdr:colOff>50800</xdr:colOff>
      <xdr:row>57</xdr:row>
      <xdr:rowOff>132359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8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9186</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8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141001</xdr:rowOff>
    </xdr:from>
    <xdr:to>
      <xdr:col>50</xdr:col>
      <xdr:colOff>165100</xdr:colOff>
      <xdr:row>57</xdr:row>
      <xdr:rowOff>71151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62278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110445</xdr:rowOff>
    </xdr:from>
    <xdr:to>
      <xdr:col>46</xdr:col>
      <xdr:colOff>38100</xdr:colOff>
      <xdr:row>56</xdr:row>
      <xdr:rowOff>40595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31722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40856</xdr:rowOff>
    </xdr:from>
    <xdr:to>
      <xdr:col>41</xdr:col>
      <xdr:colOff>101600</xdr:colOff>
      <xdr:row>57</xdr:row>
      <xdr:rowOff>142456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133583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60249</xdr:rowOff>
    </xdr:from>
    <xdr:to>
      <xdr:col>36</xdr:col>
      <xdr:colOff>165100</xdr:colOff>
      <xdr:row>57</xdr:row>
      <xdr:rowOff>161849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152976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9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167315</xdr:rowOff>
    </xdr:from>
    <xdr:to>
      <xdr:col>55</xdr:col>
      <xdr:colOff>0</xdr:colOff>
      <xdr:row>78</xdr:row>
      <xdr:rowOff>20599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68965"/>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160525</xdr:rowOff>
    </xdr:from>
    <xdr:to>
      <xdr:col>50</xdr:col>
      <xdr:colOff>114300</xdr:colOff>
      <xdr:row>77</xdr:row>
      <xdr:rowOff>167315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62175"/>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160525</xdr:rowOff>
    </xdr:from>
    <xdr:to>
      <xdr:col>45</xdr:col>
      <xdr:colOff>177800</xdr:colOff>
      <xdr:row>78</xdr:row>
      <xdr:rowOff>15548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62175"/>
          <a:ext cx="889000" cy="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15548</xdr:rowOff>
    </xdr:from>
    <xdr:to>
      <xdr:col>41</xdr:col>
      <xdr:colOff>50800</xdr:colOff>
      <xdr:row>78</xdr:row>
      <xdr:rowOff>41311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88648"/>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141249</xdr:rowOff>
    </xdr:from>
    <xdr:to>
      <xdr:col>55</xdr:col>
      <xdr:colOff>50800</xdr:colOff>
      <xdr:row>78</xdr:row>
      <xdr:rowOff>71399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56176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116515</xdr:rowOff>
    </xdr:from>
    <xdr:to>
      <xdr:col>50</xdr:col>
      <xdr:colOff>165100</xdr:colOff>
      <xdr:row>78</xdr:row>
      <xdr:rowOff>46665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37792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109725</xdr:rowOff>
    </xdr:from>
    <xdr:to>
      <xdr:col>46</xdr:col>
      <xdr:colOff>38100</xdr:colOff>
      <xdr:row>78</xdr:row>
      <xdr:rowOff>39875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1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31002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40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136198</xdr:rowOff>
    </xdr:from>
    <xdr:to>
      <xdr:col>41</xdr:col>
      <xdr:colOff>101600</xdr:colOff>
      <xdr:row>78</xdr:row>
      <xdr:rowOff>66348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57475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43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161961</xdr:rowOff>
    </xdr:from>
    <xdr:to>
      <xdr:col>36</xdr:col>
      <xdr:colOff>165100</xdr:colOff>
      <xdr:row>78</xdr:row>
      <xdr:rowOff>92111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83238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132829</xdr:rowOff>
    </xdr:from>
    <xdr:to>
      <xdr:col>55</xdr:col>
      <xdr:colOff>0</xdr:colOff>
      <xdr:row>99</xdr:row>
      <xdr:rowOff>45441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34929"/>
          <a:ext cx="838200" cy="8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153352</xdr:rowOff>
    </xdr:from>
    <xdr:to>
      <xdr:col>50</xdr:col>
      <xdr:colOff>114300</xdr:colOff>
      <xdr:row>99</xdr:row>
      <xdr:rowOff>45441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55452"/>
          <a:ext cx="889000" cy="6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153352</xdr:rowOff>
    </xdr:from>
    <xdr:to>
      <xdr:col>45</xdr:col>
      <xdr:colOff>177800</xdr:colOff>
      <xdr:row>99</xdr:row>
      <xdr:rowOff>65024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55452"/>
          <a:ext cx="8890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38582</xdr:rowOff>
    </xdr:from>
    <xdr:to>
      <xdr:col>41</xdr:col>
      <xdr:colOff>50800</xdr:colOff>
      <xdr:row>99</xdr:row>
      <xdr:rowOff>65024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12132"/>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82029</xdr:rowOff>
    </xdr:from>
    <xdr:to>
      <xdr:col>55</xdr:col>
      <xdr:colOff>50800</xdr:colOff>
      <xdr:row>99</xdr:row>
      <xdr:rowOff>12179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168406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166091</xdr:rowOff>
    </xdr:from>
    <xdr:to>
      <xdr:col>50</xdr:col>
      <xdr:colOff>165100</xdr:colOff>
      <xdr:row>99</xdr:row>
      <xdr:rowOff>96241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87368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102552</xdr:rowOff>
    </xdr:from>
    <xdr:to>
      <xdr:col>46</xdr:col>
      <xdr:colOff>38100</xdr:colOff>
      <xdr:row>99</xdr:row>
      <xdr:rowOff>32702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23829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14224</xdr:rowOff>
    </xdr:from>
    <xdr:to>
      <xdr:col>41</xdr:col>
      <xdr:colOff>101600</xdr:colOff>
      <xdr:row>99</xdr:row>
      <xdr:rowOff>115824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106951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159232</xdr:rowOff>
    </xdr:from>
    <xdr:to>
      <xdr:col>36</xdr:col>
      <xdr:colOff>165100</xdr:colOff>
      <xdr:row>99</xdr:row>
      <xdr:rowOff>89382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80509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160884</xdr:rowOff>
    </xdr:from>
    <xdr:to>
      <xdr:col>85</xdr:col>
      <xdr:colOff>127000</xdr:colOff>
      <xdr:row>36</xdr:row>
      <xdr:rowOff>99085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161634"/>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160884</xdr:rowOff>
    </xdr:from>
    <xdr:to>
      <xdr:col>81</xdr:col>
      <xdr:colOff>50800</xdr:colOff>
      <xdr:row>36</xdr:row>
      <xdr:rowOff>28639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16163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151397</xdr:rowOff>
    </xdr:from>
    <xdr:to>
      <xdr:col>76</xdr:col>
      <xdr:colOff>114300</xdr:colOff>
      <xdr:row>36</xdr:row>
      <xdr:rowOff>28639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152147"/>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151397</xdr:rowOff>
    </xdr:from>
    <xdr:to>
      <xdr:col>71</xdr:col>
      <xdr:colOff>177800</xdr:colOff>
      <xdr:row>36</xdr:row>
      <xdr:rowOff>44869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15214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48285</xdr:rowOff>
    </xdr:from>
    <xdr:to>
      <xdr:col>85</xdr:col>
      <xdr:colOff>177800</xdr:colOff>
      <xdr:row>36</xdr:row>
      <xdr:rowOff>149885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71162</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110084</xdr:rowOff>
    </xdr:from>
    <xdr:to>
      <xdr:col>81</xdr:col>
      <xdr:colOff>101600</xdr:colOff>
      <xdr:row>36</xdr:row>
      <xdr:rowOff>40234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56761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149289</xdr:rowOff>
    </xdr:from>
    <xdr:to>
      <xdr:col>76</xdr:col>
      <xdr:colOff>165100</xdr:colOff>
      <xdr:row>36</xdr:row>
      <xdr:rowOff>79439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70566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100597</xdr:rowOff>
    </xdr:from>
    <xdr:to>
      <xdr:col>72</xdr:col>
      <xdr:colOff>38100</xdr:colOff>
      <xdr:row>36</xdr:row>
      <xdr:rowOff>30747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47274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165519</xdr:rowOff>
    </xdr:from>
    <xdr:to>
      <xdr:col>67</xdr:col>
      <xdr:colOff>101600</xdr:colOff>
      <xdr:row>36</xdr:row>
      <xdr:rowOff>95669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6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86796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14872</xdr:rowOff>
    </xdr:from>
    <xdr:to>
      <xdr:col>85</xdr:col>
      <xdr:colOff>127000</xdr:colOff>
      <xdr:row>58</xdr:row>
      <xdr:rowOff>39306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8972"/>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150152</xdr:rowOff>
    </xdr:from>
    <xdr:to>
      <xdr:col>81</xdr:col>
      <xdr:colOff>50800</xdr:colOff>
      <xdr:row>58</xdr:row>
      <xdr:rowOff>39306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22802"/>
          <a:ext cx="889000" cy="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51638</xdr:rowOff>
    </xdr:from>
    <xdr:to>
      <xdr:col>76</xdr:col>
      <xdr:colOff>114300</xdr:colOff>
      <xdr:row>57</xdr:row>
      <xdr:rowOff>150152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652838"/>
          <a:ext cx="889000" cy="2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51638</xdr:rowOff>
    </xdr:from>
    <xdr:to>
      <xdr:col>71</xdr:col>
      <xdr:colOff>177800</xdr:colOff>
      <xdr:row>59</xdr:row>
      <xdr:rowOff>2324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52838"/>
          <a:ext cx="889000" cy="4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135522</xdr:rowOff>
    </xdr:from>
    <xdr:to>
      <xdr:col>85</xdr:col>
      <xdr:colOff>177800</xdr:colOff>
      <xdr:row>58</xdr:row>
      <xdr:rowOff>65672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50449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159956</xdr:rowOff>
    </xdr:from>
    <xdr:to>
      <xdr:col>81</xdr:col>
      <xdr:colOff>101600</xdr:colOff>
      <xdr:row>58</xdr:row>
      <xdr:rowOff>90106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81233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99352</xdr:rowOff>
    </xdr:from>
    <xdr:to>
      <xdr:col>76</xdr:col>
      <xdr:colOff>165100</xdr:colOff>
      <xdr:row>58</xdr:row>
      <xdr:rowOff>29502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20629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xdr:rowOff>
    </xdr:from>
    <xdr:to>
      <xdr:col>72</xdr:col>
      <xdr:colOff>38100</xdr:colOff>
      <xdr:row>56</xdr:row>
      <xdr:rowOff>102438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118965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122974</xdr:rowOff>
    </xdr:from>
    <xdr:to>
      <xdr:col>67</xdr:col>
      <xdr:colOff>101600</xdr:colOff>
      <xdr:row>59</xdr:row>
      <xdr:rowOff>53124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44251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27595</xdr:rowOff>
    </xdr:from>
    <xdr:to>
      <xdr:col>85</xdr:col>
      <xdr:colOff>127000</xdr:colOff>
      <xdr:row>78</xdr:row>
      <xdr:rowOff>107102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00695"/>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114737</xdr:rowOff>
    </xdr:from>
    <xdr:to>
      <xdr:col>81</xdr:col>
      <xdr:colOff>50800</xdr:colOff>
      <xdr:row>78</xdr:row>
      <xdr:rowOff>27595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144937"/>
          <a:ext cx="8890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114737</xdr:rowOff>
    </xdr:from>
    <xdr:to>
      <xdr:col>76</xdr:col>
      <xdr:colOff>114300</xdr:colOff>
      <xdr:row>78</xdr:row>
      <xdr:rowOff>21605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144937"/>
          <a:ext cx="889000" cy="2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128846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81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21605</xdr:rowOff>
    </xdr:from>
    <xdr:to>
      <xdr:col>71</xdr:col>
      <xdr:colOff>177800</xdr:colOff>
      <xdr:row>78</xdr:row>
      <xdr:rowOff>110897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394705"/>
          <a:ext cx="889000" cy="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140701</xdr:rowOff>
    </xdr:from>
    <xdr:to>
      <xdr:col>72</xdr:col>
      <xdr:colOff>38100</xdr:colOff>
      <xdr:row>76</xdr:row>
      <xdr:rowOff>70851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9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87378</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77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15291</xdr:rowOff>
    </xdr:from>
    <xdr:to>
      <xdr:col>67</xdr:col>
      <xdr:colOff>101600</xdr:colOff>
      <xdr:row>76</xdr:row>
      <xdr:rowOff>116891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0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133418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56302</xdr:rowOff>
    </xdr:from>
    <xdr:to>
      <xdr:col>85</xdr:col>
      <xdr:colOff>177800</xdr:colOff>
      <xdr:row>78</xdr:row>
      <xdr:rowOff>157902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142679</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44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148245</xdr:rowOff>
    </xdr:from>
    <xdr:to>
      <xdr:col>81</xdr:col>
      <xdr:colOff>101600</xdr:colOff>
      <xdr:row>78</xdr:row>
      <xdr:rowOff>78395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69522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63937</xdr:rowOff>
    </xdr:from>
    <xdr:to>
      <xdr:col>76</xdr:col>
      <xdr:colOff>165100</xdr:colOff>
      <xdr:row>76</xdr:row>
      <xdr:rowOff>165537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0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156664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8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142255</xdr:rowOff>
    </xdr:from>
    <xdr:to>
      <xdr:col>72</xdr:col>
      <xdr:colOff>38100</xdr:colOff>
      <xdr:row>78</xdr:row>
      <xdr:rowOff>72405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63532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60097</xdr:rowOff>
    </xdr:from>
    <xdr:to>
      <xdr:col>67</xdr:col>
      <xdr:colOff>101600</xdr:colOff>
      <xdr:row>78</xdr:row>
      <xdr:rowOff>161697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152824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25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50825</xdr:rowOff>
    </xdr:from>
    <xdr:to>
      <xdr:col>85</xdr:col>
      <xdr:colOff>127000</xdr:colOff>
      <xdr:row>96</xdr:row>
      <xdr:rowOff>82499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10025"/>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82499</xdr:rowOff>
    </xdr:from>
    <xdr:to>
      <xdr:col>81</xdr:col>
      <xdr:colOff>50800</xdr:colOff>
      <xdr:row>96</xdr:row>
      <xdr:rowOff>101764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41699"/>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101764</xdr:rowOff>
    </xdr:from>
    <xdr:to>
      <xdr:col>76</xdr:col>
      <xdr:colOff>114300</xdr:colOff>
      <xdr:row>96</xdr:row>
      <xdr:rowOff>113792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60964"/>
          <a:ext cx="889000" cy="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113792</xdr:rowOff>
    </xdr:from>
    <xdr:to>
      <xdr:col>71</xdr:col>
      <xdr:colOff>177800</xdr:colOff>
      <xdr:row>96</xdr:row>
      <xdr:rowOff>136804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2992"/>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xdr:rowOff>
    </xdr:from>
    <xdr:to>
      <xdr:col>85</xdr:col>
      <xdr:colOff>177800</xdr:colOff>
      <xdr:row>96</xdr:row>
      <xdr:rowOff>101625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149902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31699</xdr:rowOff>
    </xdr:from>
    <xdr:to>
      <xdr:col>81</xdr:col>
      <xdr:colOff>101600</xdr:colOff>
      <xdr:row>96</xdr:row>
      <xdr:rowOff>133299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124426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50964</xdr:rowOff>
    </xdr:from>
    <xdr:to>
      <xdr:col>76</xdr:col>
      <xdr:colOff>165100</xdr:colOff>
      <xdr:row>96</xdr:row>
      <xdr:rowOff>152564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143691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62992</xdr:rowOff>
    </xdr:from>
    <xdr:to>
      <xdr:col>72</xdr:col>
      <xdr:colOff>38100</xdr:colOff>
      <xdr:row>96</xdr:row>
      <xdr:rowOff>164592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86004</xdr:rowOff>
    </xdr:from>
    <xdr:to>
      <xdr:col>67</xdr:col>
      <xdr:colOff>101600</xdr:colOff>
      <xdr:row>97</xdr:row>
      <xdr:rowOff>16154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491,216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173,120</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5,379</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年度実施の新型コロナウイルス感染症に係る子育て世帯や住民税非課税世帯等への臨時特別給付事業の皆減などが挙げられる。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大きな増減のあった項目としては、衛生費が住民一人当たり</a:t>
          </a:r>
          <a:r>
            <a:rPr kumimoji="1" lang="en-US" altLang="ja-JP" sz="1300">
              <a:latin typeface="ＭＳ Ｐゴシック" panose="020B0600070205080204" pitchFamily="50" charset="-128"/>
              <a:ea typeface="ＭＳ Ｐゴシック" panose="020B0600070205080204" pitchFamily="50" charset="-128"/>
            </a:rPr>
            <a:t>73,719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11,185</a:t>
          </a:r>
          <a:r>
            <a:rPr kumimoji="1" lang="ja-JP" altLang="en-US" sz="1300">
              <a:latin typeface="ＭＳ Ｐゴシック" panose="020B0600070205080204" pitchFamily="50" charset="-128"/>
              <a:ea typeface="ＭＳ Ｐゴシック" panose="020B0600070205080204" pitchFamily="50" charset="-128"/>
            </a:rPr>
            <a:t>円増加した。これは、広域火葬場運営事業負担金の皆増などによるものである。また、土木費が住民一人当たり</a:t>
          </a:r>
          <a:r>
            <a:rPr kumimoji="1" lang="en-US" altLang="ja-JP" sz="1300">
              <a:latin typeface="ＭＳ Ｐゴシック" panose="020B0600070205080204" pitchFamily="50" charset="-128"/>
              <a:ea typeface="ＭＳ Ｐゴシック" panose="020B0600070205080204" pitchFamily="50" charset="-128"/>
            </a:rPr>
            <a:t>36,541</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6,619</a:t>
          </a:r>
          <a:r>
            <a:rPr kumimoji="1" lang="ja-JP" altLang="en-US" sz="1300">
              <a:latin typeface="ＭＳ Ｐゴシック" panose="020B0600070205080204" pitchFamily="50" charset="-128"/>
              <a:ea typeface="ＭＳ Ｐゴシック" panose="020B0600070205080204" pitchFamily="50" charset="-128"/>
            </a:rPr>
            <a:t>円増加したが、これは、社会資本整備総合交付金（住宅・建築物安全ストック形成事業）国庫補助金返還金の皆増などによるものである。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財政調整基金残高については、義務的経費以外の執行抑制、税の徴収率向上、基金の見直し等に取り組み、決算剰余金の積立を行っている。令和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年度は、図書館整備事業や広域火葬場整備事業などへの財源としたことから取崩額が増加したが、昨年度に引き続き、積立が取崩を上回り増加した。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年度実質収支が令和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年度を下回ったことに加え、上記の理由によりマイナスとなった。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実質収支は、一般会計及び特別会計を含めた全ての会計において、余剰金を計上している。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その他会計（黒字）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・温泉供給事業特別会計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年度末をもって市事業廃止</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木更津市、君津市、袖ケ浦市、富津市の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市水道事業及び</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君津広域水道企業団の水道用水供給事業を、平成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日より、かずさ水道広域連合企業団へ統合</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21470938</v>
      </c>
      <c r="BO4" s="415"/>
      <c r="BP4" s="415"/>
      <c r="BQ4" s="415"/>
      <c r="BR4" s="415"/>
      <c r="BS4" s="415"/>
      <c r="BT4" s="415"/>
      <c r="BU4" s="416"/>
      <c r="BV4" s="414">
        <v>22029689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10.3</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20519571</v>
      </c>
      <c r="BO5" s="420"/>
      <c r="BP5" s="420"/>
      <c r="BQ5" s="420"/>
      <c r="BR5" s="420"/>
      <c r="BS5" s="420"/>
      <c r="BT5" s="420"/>
      <c r="BU5" s="421"/>
      <c r="BV5" s="419">
        <v>20565936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91.1</v>
      </c>
      <c r="CU5" s="390"/>
      <c r="CV5" s="390"/>
      <c r="CW5" s="390"/>
      <c r="CX5" s="390"/>
      <c r="CY5" s="390"/>
      <c r="CZ5" s="390"/>
      <c r="DA5" s="391"/>
      <c r="DB5" s="389">
        <v>85.8</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951367</v>
      </c>
      <c r="BO6" s="420"/>
      <c r="BP6" s="420"/>
      <c r="BQ6" s="420"/>
      <c r="BR6" s="420"/>
      <c r="BS6" s="420"/>
      <c r="BT6" s="420"/>
      <c r="BU6" s="421"/>
      <c r="BV6" s="419">
        <v>1463753</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93.2</v>
      </c>
      <c r="CU6" s="563"/>
      <c r="CV6" s="563"/>
      <c r="CW6" s="563"/>
      <c r="CX6" s="563"/>
      <c r="CY6" s="563"/>
      <c r="CZ6" s="563"/>
      <c r="DA6" s="564"/>
      <c r="DB6" s="562">
        <v>90.2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224700</v>
      </c>
      <c r="BO7" s="420"/>
      <c r="BP7" s="420"/>
      <c r="BQ7" s="420"/>
      <c r="BR7" s="420"/>
      <c r="BS7" s="420"/>
      <c r="BT7" s="420"/>
      <c r="BU7" s="421"/>
      <c r="BV7" s="419">
        <v>203720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11893840</v>
      </c>
      <c r="CU7" s="420"/>
      <c r="CV7" s="420"/>
      <c r="CW7" s="420"/>
      <c r="CX7" s="420"/>
      <c r="CY7" s="420"/>
      <c r="CZ7" s="420"/>
      <c r="DA7" s="421"/>
      <c r="DB7" s="419">
        <v>12231992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726667</v>
      </c>
      <c r="BO8" s="420"/>
      <c r="BP8" s="420"/>
      <c r="BQ8" s="420"/>
      <c r="BR8" s="420"/>
      <c r="BS8" s="420"/>
      <c r="BT8" s="420"/>
      <c r="BU8" s="421"/>
      <c r="BV8" s="419">
        <v>1260033</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0.89</v>
      </c>
      <c r="CU8" s="525"/>
      <c r="CV8" s="525"/>
      <c r="CW8" s="525"/>
      <c r="CX8" s="525"/>
      <c r="CY8" s="525"/>
      <c r="CZ8" s="525"/>
      <c r="DA8" s="526"/>
      <c r="DB8" s="524">
        <v>0.91</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42465</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96</v>
      </c>
      <c r="AV9" s="470"/>
      <c r="AW9" s="470"/>
      <c r="AX9" s="470"/>
      <c r="AY9" s="399" t="s">
        <v>119</v>
      </c>
      <c r="AZ9" s="400"/>
      <c r="BA9" s="400"/>
      <c r="BB9" s="400"/>
      <c r="BC9" s="400"/>
      <c r="BD9" s="400"/>
      <c r="BE9" s="400"/>
      <c r="BF9" s="400"/>
      <c r="BG9" s="400"/>
      <c r="BH9" s="400"/>
      <c r="BI9" s="400"/>
      <c r="BJ9" s="400"/>
      <c r="BK9" s="400"/>
      <c r="BL9" s="400"/>
      <c r="BM9" s="401"/>
      <c r="BN9" s="419">
        <v>-533366</v>
      </c>
      <c r="BO9" s="420"/>
      <c r="BP9" s="420"/>
      <c r="BQ9" s="420"/>
      <c r="BR9" s="420"/>
      <c r="BS9" s="420"/>
      <c r="BT9" s="420"/>
      <c r="BU9" s="421"/>
      <c r="BV9" s="419">
        <v>505160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11.5</v>
      </c>
      <c r="CU9" s="390"/>
      <c r="CV9" s="390"/>
      <c r="CW9" s="390"/>
      <c r="CX9" s="390"/>
      <c r="CY9" s="390"/>
      <c r="CZ9" s="390"/>
      <c r="DA9" s="391"/>
      <c r="DB9" s="389">
        <v>11.4</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45601</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49</v>
      </c>
      <c r="BO10" s="420"/>
      <c r="BP10" s="420"/>
      <c r="BQ10" s="420"/>
      <c r="BR10" s="420"/>
      <c r="BS10" s="420"/>
      <c r="BT10" s="420"/>
      <c r="BU10" s="421"/>
      <c r="BV10" s="419">
        <v>58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123</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41773</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452083</v>
      </c>
      <c r="BO12" s="420"/>
      <c r="BP12" s="420"/>
      <c r="BQ12" s="420"/>
      <c r="BR12" s="420"/>
      <c r="BS12" s="420"/>
      <c r="BT12" s="420"/>
      <c r="BU12" s="421"/>
      <c r="BV12" s="419">
        <v>134119</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41175</v>
      </c>
      <c r="S13" s="516"/>
      <c r="T13" s="516"/>
      <c r="U13" s="516"/>
      <c r="V13" s="517"/>
      <c r="W13" s="500" t="s">
        <v>142</v>
      </c>
      <c r="X13" s="433"/>
      <c r="Y13" s="433"/>
      <c r="Z13" s="433"/>
      <c r="AA13" s="433"/>
      <c r="AB13" s="434"/>
      <c r="AC13" s="395">
        <v>1125</v>
      </c>
      <c r="AD13" s="396"/>
      <c r="AE13" s="396"/>
      <c r="AF13" s="396"/>
      <c r="AG13" s="397"/>
      <c r="AH13" s="395">
        <v>1712</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-985400</v>
      </c>
      <c r="BO13" s="420"/>
      <c r="BP13" s="420"/>
      <c r="BQ13" s="420"/>
      <c r="BR13" s="420"/>
      <c r="BS13" s="420"/>
      <c r="BT13" s="420"/>
      <c r="BU13" s="421"/>
      <c r="BV13" s="419">
        <v>371099</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7.9</v>
      </c>
      <c r="CU13" s="390"/>
      <c r="CV13" s="390"/>
      <c r="CW13" s="390"/>
      <c r="CX13" s="390"/>
      <c r="CY13" s="390"/>
      <c r="CZ13" s="390"/>
      <c r="DA13" s="391"/>
      <c r="DB13" s="389">
        <v>8.1999999999999993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42665</v>
      </c>
      <c r="S14" s="516"/>
      <c r="T14" s="516"/>
      <c r="U14" s="516"/>
      <c r="V14" s="517"/>
      <c r="W14" s="518"/>
      <c r="X14" s="436"/>
      <c r="Y14" s="436"/>
      <c r="Z14" s="436"/>
      <c r="AA14" s="436"/>
      <c r="AB14" s="437"/>
      <c r="AC14" s="508">
        <v>5.8</v>
      </c>
      <c r="AD14" s="509"/>
      <c r="AE14" s="509"/>
      <c r="AF14" s="509"/>
      <c r="AG14" s="510"/>
      <c r="AH14" s="508">
        <v>7.8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46.6</v>
      </c>
      <c r="CU14" s="520"/>
      <c r="CV14" s="520"/>
      <c r="CW14" s="520"/>
      <c r="CX14" s="520"/>
      <c r="CY14" s="520"/>
      <c r="CZ14" s="520"/>
      <c r="DA14" s="521"/>
      <c r="DB14" s="519">
        <v>46.2</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42111</v>
      </c>
      <c r="S15" s="516"/>
      <c r="T15" s="516"/>
      <c r="U15" s="516"/>
      <c r="V15" s="517"/>
      <c r="W15" s="500" t="s">
        <v>149</v>
      </c>
      <c r="X15" s="433"/>
      <c r="Y15" s="433"/>
      <c r="Z15" s="433"/>
      <c r="AA15" s="433"/>
      <c r="AB15" s="434"/>
      <c r="AC15" s="395">
        <v>5446</v>
      </c>
      <c r="AD15" s="396"/>
      <c r="AE15" s="396"/>
      <c r="AF15" s="396"/>
      <c r="AG15" s="397"/>
      <c r="AH15" s="395">
        <v>6205</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8053686</v>
      </c>
      <c r="BO15" s="415"/>
      <c r="BP15" s="415"/>
      <c r="BQ15" s="415"/>
      <c r="BR15" s="415"/>
      <c r="BS15" s="415"/>
      <c r="BT15" s="415"/>
      <c r="BU15" s="416"/>
      <c r="BV15" s="414">
        <v>8036619</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28</v>
      </c>
      <c r="AD16" s="509"/>
      <c r="AE16" s="509"/>
      <c r="AF16" s="509"/>
      <c r="AG16" s="510"/>
      <c r="AH16" s="508">
        <v>28.3</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9351923</v>
      </c>
      <c r="BO16" s="420"/>
      <c r="BP16" s="420"/>
      <c r="BQ16" s="420"/>
      <c r="BR16" s="420"/>
      <c r="BS16" s="420"/>
      <c r="BT16" s="420"/>
      <c r="BU16" s="421"/>
      <c r="BV16" s="419">
        <v>9127291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12907</v>
      </c>
      <c r="AD17" s="396"/>
      <c r="AE17" s="396"/>
      <c r="AF17" s="396"/>
      <c r="AG17" s="397"/>
      <c r="AH17" s="395">
        <v>14011</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10321737</v>
      </c>
      <c r="BO17" s="420"/>
      <c r="BP17" s="420"/>
      <c r="BQ17" s="420"/>
      <c r="BR17" s="420"/>
      <c r="BS17" s="420"/>
      <c r="BT17" s="420"/>
      <c r="BU17" s="421"/>
      <c r="BV17" s="419">
        <v>10309981</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205.4</v>
      </c>
      <c r="M18" s="490"/>
      <c r="N18" s="490"/>
      <c r="O18" s="490"/>
      <c r="P18" s="490"/>
      <c r="Q18" s="490"/>
      <c r="R18" s="491"/>
      <c r="S18" s="491"/>
      <c r="T18" s="491"/>
      <c r="U18" s="491"/>
      <c r="V18" s="492"/>
      <c r="W18" s="485"/>
      <c r="X18" s="486"/>
      <c r="Y18" s="486"/>
      <c r="Z18" s="486"/>
      <c r="AA18" s="486"/>
      <c r="AB18" s="501"/>
      <c r="AC18" s="383">
        <v>66.3</v>
      </c>
      <c r="AD18" s="384"/>
      <c r="AE18" s="384"/>
      <c r="AF18" s="384"/>
      <c r="AG18" s="493"/>
      <c r="AH18" s="383">
        <v>63.9</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10981338</v>
      </c>
      <c r="BO18" s="420"/>
      <c r="BP18" s="420"/>
      <c r="BQ18" s="420"/>
      <c r="BR18" s="420"/>
      <c r="BS18" s="420"/>
      <c r="BT18" s="420"/>
      <c r="BU18" s="421"/>
      <c r="BV18" s="419">
        <v>10552895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207</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14524884</v>
      </c>
      <c r="BO19" s="420"/>
      <c r="BP19" s="420"/>
      <c r="BQ19" s="420"/>
      <c r="BR19" s="420"/>
      <c r="BS19" s="420"/>
      <c r="BT19" s="420"/>
      <c r="BU19" s="421"/>
      <c r="BV19" s="419">
        <v>14026047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17830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15585429</v>
      </c>
      <c r="BO22" s="415"/>
      <c r="BP22" s="415"/>
      <c r="BQ22" s="415"/>
      <c r="BR22" s="415"/>
      <c r="BS22" s="415"/>
      <c r="BT22" s="415"/>
      <c r="BU22" s="416"/>
      <c r="BV22" s="414">
        <v>15541891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12349885</v>
      </c>
      <c r="BO23" s="420"/>
      <c r="BP23" s="420"/>
      <c r="BQ23" s="420"/>
      <c r="BR23" s="420"/>
      <c r="BS23" s="420"/>
      <c r="BT23" s="420"/>
      <c r="BU23" s="421"/>
      <c r="BV23" s="419">
        <v>12444967</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9000</v>
      </c>
      <c r="R24" s="396"/>
      <c r="S24" s="396"/>
      <c r="T24" s="396"/>
      <c r="U24" s="396"/>
      <c r="V24" s="397"/>
      <c r="W24" s="465"/>
      <c r="X24" s="456"/>
      <c r="Y24" s="457"/>
      <c r="Z24" s="392" t="s">
        <v>174</v>
      </c>
      <c r="AA24" s="393"/>
      <c r="AB24" s="393"/>
      <c r="AC24" s="393"/>
      <c r="AD24" s="393"/>
      <c r="AE24" s="393"/>
      <c r="AF24" s="393"/>
      <c r="AG24" s="394"/>
      <c r="AH24" s="395">
        <v>420</v>
      </c>
      <c r="AI24" s="396"/>
      <c r="AJ24" s="396"/>
      <c r="AK24" s="396"/>
      <c r="AL24" s="397"/>
      <c r="AM24" s="395">
        <v>1249920</v>
      </c>
      <c r="AN24" s="396"/>
      <c r="AO24" s="396"/>
      <c r="AP24" s="396"/>
      <c r="AQ24" s="396"/>
      <c r="AR24" s="397"/>
      <c r="AS24" s="395">
        <v>2976</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8351051</v>
      </c>
      <c r="BO24" s="420"/>
      <c r="BP24" s="420"/>
      <c r="BQ24" s="420"/>
      <c r="BR24" s="420"/>
      <c r="BS24" s="420"/>
      <c r="BT24" s="420"/>
      <c r="BU24" s="421"/>
      <c r="BV24" s="419">
        <v>7912068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7800</v>
      </c>
      <c r="R25" s="396"/>
      <c r="S25" s="396"/>
      <c r="T25" s="396"/>
      <c r="U25" s="396"/>
      <c r="V25" s="397"/>
      <c r="W25" s="465"/>
      <c r="X25" s="456"/>
      <c r="Y25" s="457"/>
      <c r="Z25" s="392" t="s">
        <v>177</v>
      </c>
      <c r="AA25" s="393"/>
      <c r="AB25" s="393"/>
      <c r="AC25" s="393"/>
      <c r="AD25" s="393"/>
      <c r="AE25" s="393"/>
      <c r="AF25" s="393"/>
      <c r="AG25" s="394"/>
      <c r="AH25" s="395">
        <v>90</v>
      </c>
      <c r="AI25" s="396"/>
      <c r="AJ25" s="396"/>
      <c r="AK25" s="396"/>
      <c r="AL25" s="397"/>
      <c r="AM25" s="395">
        <v>271350</v>
      </c>
      <c r="AN25" s="396"/>
      <c r="AO25" s="396"/>
      <c r="AP25" s="396"/>
      <c r="AQ25" s="396"/>
      <c r="AR25" s="397"/>
      <c r="AS25" s="395">
        <v>3015</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4167715</v>
      </c>
      <c r="BO25" s="415"/>
      <c r="BP25" s="415"/>
      <c r="BQ25" s="415"/>
      <c r="BR25" s="415"/>
      <c r="BS25" s="415"/>
      <c r="BT25" s="415"/>
      <c r="BU25" s="416"/>
      <c r="BV25" s="414">
        <v>4146249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6900</v>
      </c>
      <c r="R26" s="396"/>
      <c r="S26" s="396"/>
      <c r="T26" s="396"/>
      <c r="U26" s="396"/>
      <c r="V26" s="397"/>
      <c r="W26" s="465"/>
      <c r="X26" s="456"/>
      <c r="Y26" s="457"/>
      <c r="Z26" s="392" t="s">
        <v>180</v>
      </c>
      <c r="AA26" s="430"/>
      <c r="AB26" s="430"/>
      <c r="AC26" s="430"/>
      <c r="AD26" s="430"/>
      <c r="AE26" s="430"/>
      <c r="AF26" s="430"/>
      <c r="AG26" s="431"/>
      <c r="AH26" s="395">
        <v>3</v>
      </c>
      <c r="AI26" s="396"/>
      <c r="AJ26" s="396"/>
      <c r="AK26" s="396"/>
      <c r="AL26" s="397"/>
      <c r="AM26" s="395">
        <v>10512</v>
      </c>
      <c r="AN26" s="396"/>
      <c r="AO26" s="396"/>
      <c r="AP26" s="396"/>
      <c r="AQ26" s="396"/>
      <c r="AR26" s="397"/>
      <c r="AS26" s="395">
        <v>3504</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5300</v>
      </c>
      <c r="R27" s="396"/>
      <c r="S27" s="396"/>
      <c r="T27" s="396"/>
      <c r="U27" s="396"/>
      <c r="V27" s="397"/>
      <c r="W27" s="465"/>
      <c r="X27" s="456"/>
      <c r="Y27" s="457"/>
      <c r="Z27" s="392" t="s">
        <v>183</v>
      </c>
      <c r="AA27" s="393"/>
      <c r="AB27" s="393"/>
      <c r="AC27" s="393"/>
      <c r="AD27" s="393"/>
      <c r="AE27" s="393"/>
      <c r="AF27" s="393"/>
      <c r="AG27" s="394"/>
      <c r="AH27" s="395">
        <v>7</v>
      </c>
      <c r="AI27" s="396"/>
      <c r="AJ27" s="396"/>
      <c r="AK27" s="396"/>
      <c r="AL27" s="397"/>
      <c r="AM27" s="395">
        <v>27412</v>
      </c>
      <c r="AN27" s="396"/>
      <c r="AO27" s="396"/>
      <c r="AP27" s="396"/>
      <c r="AQ27" s="396"/>
      <c r="AR27" s="397"/>
      <c r="AS27" s="395">
        <v>3916</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185</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4700</v>
      </c>
      <c r="R28" s="396"/>
      <c r="S28" s="396"/>
      <c r="T28" s="396"/>
      <c r="U28" s="396"/>
      <c r="V28" s="397"/>
      <c r="W28" s="465"/>
      <c r="X28" s="456"/>
      <c r="Y28" s="457"/>
      <c r="Z28" s="392" t="s">
        <v>187</v>
      </c>
      <c r="AA28" s="393"/>
      <c r="AB28" s="393"/>
      <c r="AC28" s="393"/>
      <c r="AD28" s="393"/>
      <c r="AE28" s="393"/>
      <c r="AF28" s="393"/>
      <c r="AG28" s="394"/>
      <c r="AH28" s="395" t="s">
        <v>140</v>
      </c>
      <c r="AI28" s="396"/>
      <c r="AJ28" s="396"/>
      <c r="AK28" s="396"/>
      <c r="AL28" s="397"/>
      <c r="AM28" s="395" t="s">
        <v>185</v>
      </c>
      <c r="AN28" s="396"/>
      <c r="AO28" s="396"/>
      <c r="AP28" s="396"/>
      <c r="AQ28" s="396"/>
      <c r="AR28" s="397"/>
      <c r="AS28" s="395" t="s">
        <v>140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2683652</v>
      </c>
      <c r="BO28" s="415"/>
      <c r="BP28" s="415"/>
      <c r="BQ28" s="415"/>
      <c r="BR28" s="415"/>
      <c r="BS28" s="415"/>
      <c r="BT28" s="415"/>
      <c r="BU28" s="416"/>
      <c r="BV28" s="414">
        <v>2504686</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14</v>
      </c>
      <c r="M29" s="396"/>
      <c r="N29" s="396"/>
      <c r="O29" s="396"/>
      <c r="P29" s="397"/>
      <c r="Q29" s="395">
        <v>4500</v>
      </c>
      <c r="R29" s="396"/>
      <c r="S29" s="396"/>
      <c r="T29" s="396"/>
      <c r="U29" s="396"/>
      <c r="V29" s="397"/>
      <c r="W29" s="466"/>
      <c r="X29" s="467"/>
      <c r="Y29" s="468"/>
      <c r="Z29" s="392" t="s">
        <v>190</v>
      </c>
      <c r="AA29" s="393"/>
      <c r="AB29" s="393"/>
      <c r="AC29" s="393"/>
      <c r="AD29" s="393"/>
      <c r="AE29" s="393"/>
      <c r="AF29" s="393"/>
      <c r="AG29" s="394"/>
      <c r="AH29" s="395">
        <v>427</v>
      </c>
      <c r="AI29" s="396"/>
      <c r="AJ29" s="396"/>
      <c r="AK29" s="396"/>
      <c r="AL29" s="397"/>
      <c r="AM29" s="395">
        <v>1277332</v>
      </c>
      <c r="AN29" s="396"/>
      <c r="AO29" s="396"/>
      <c r="AP29" s="396"/>
      <c r="AQ29" s="396"/>
      <c r="AR29" s="397"/>
      <c r="AS29" s="395">
        <v>2991</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t="s">
        <v>192</v>
      </c>
      <c r="BO29" s="420"/>
      <c r="BP29" s="420"/>
      <c r="BQ29" s="420"/>
      <c r="BR29" s="420"/>
      <c r="BS29" s="420"/>
      <c r="BT29" s="420"/>
      <c r="BU29" s="421"/>
      <c r="BV29" s="419" t="s">
        <v>140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102.8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1574162</v>
      </c>
      <c r="BO30" s="423"/>
      <c r="BP30" s="423"/>
      <c r="BQ30" s="423"/>
      <c r="BR30" s="423"/>
      <c r="BS30" s="423"/>
      <c r="BT30" s="423"/>
      <c r="BU30" s="424"/>
      <c r="BV30" s="422">
        <v>1197465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富津市施設利用振興公社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かずさ水道広域連合企業団（末端給水事業会計）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かずさ水道広域連合企業団（用水供給事業会計）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君津郡市広域市町村圏事務組合（一般会計）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12</v>
      </c>
      <c r="BX41" s="367"/>
      <c r="BY41" s="368" t="str">
        <f>IF('各会計、関係団体の財政状況及び健全化判断比率'!B75="","",'各会計、関係団体の財政状況及び健全化判断比率'!B75)</f>
        <v>君津中央病院企業団（病院事業会計）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13</v>
      </c>
      <c r="BX42" s="367"/>
      <c r="BY42" s="368" t="str">
        <f>IF('各会計、関係団体の財政状況及び健全化判断比率'!B76="","",'各会計、関係団体の財政状況及び健全化判断比率'!B76)</f>
        <v>君津富津広域下水道組合（公共下水道事業会計）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14</v>
      </c>
      <c r="BX43" s="367"/>
      <c r="BY43" s="368" t="str">
        <f>IF('各会計、関係団体の財政状況及び健全化判断比率'!B77="","",'各会計、関係団体の財政状況及び健全化判断比率'!B77)</f>
        <v>千葉県後期高齢者広域連合（一般会計）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IZM6Qd1tadwNP9XT03qfcajWfrQEJHRrLtKgP5EOrXctraBFJsq7qm2AhUdyPfajs8MzbeMOvklVPWUFWBuSg==" saltValue="+G7qefUJ1H8TseedHxGe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6.8</v>
      </c>
      <c r="G34" s="33">
        <v>8.27</v>
      </c>
      <c r="H34" s="33">
        <v>6.4</v>
      </c>
      <c r="I34" s="33">
        <v>10.3</v>
      </c>
      <c r="J34" s="34">
        <v>6.1</v>
      </c>
      <c r="K34" s="22"/>
      <c r="L34" s="22"/>
      <c r="M34" s="22"/>
      <c r="N34" s="22"/>
      <c r="O34" s="22"/>
      <c r="P34" s="22"/>
    </row>
    <row r="35" spans="1:16" ht="39" customHeight="1" x14ac:dyDescent="0.15">
      <c r="A35" s="22"/>
      <c r="B35" s="35"/>
      <c r="C35" s="1145" t="s">
        <v>573</v>
      </c>
      <c r="D35" s="1146"/>
      <c r="E35" s="1147"/>
      <c r="F35" s="36">
        <v>1.1299999999999999</v>
      </c>
      <c r="G35" s="37">
        <v>0.16</v>
      </c>
      <c r="H35" s="37">
        <v>0.73</v>
      </c>
      <c r="I35" s="37">
        <v>0.84</v>
      </c>
      <c r="J35" s="38">
        <v>0.93</v>
      </c>
      <c r="K35" s="22"/>
      <c r="L35" s="22"/>
      <c r="M35" s="22"/>
      <c r="N35" s="22"/>
      <c r="O35" s="22"/>
      <c r="P35" s="22"/>
    </row>
    <row r="36" spans="1:16" ht="39" customHeight="1" x14ac:dyDescent="0.15">
      <c r="A36" s="22"/>
      <c r="B36" s="35"/>
      <c r="C36" s="1145" t="s">
        <v>574</v>
      </c>
      <c r="D36" s="1146"/>
      <c r="E36" s="1147"/>
      <c r="F36" s="36">
        <v>0.33</v>
      </c>
      <c r="G36" s="37">
        <v>1.24</v>
      </c>
      <c r="H36" s="37">
        <v>0.33</v>
      </c>
      <c r="I36" s="37">
        <v>0.81</v>
      </c>
      <c r="J36" s="38">
        <v>0.71</v>
      </c>
      <c r="K36" s="22"/>
      <c r="L36" s="22"/>
      <c r="M36" s="22"/>
      <c r="N36" s="22"/>
      <c r="O36" s="22"/>
      <c r="P36" s="22"/>
    </row>
    <row r="37" spans="1:16" ht="39" customHeight="1" x14ac:dyDescent="0.15">
      <c r="A37" s="22"/>
      <c r="B37" s="35"/>
      <c r="C37" s="1145" t="s">
        <v>575</v>
      </c>
      <c r="D37" s="1146"/>
      <c r="E37" s="1147"/>
      <c r="F37" s="36">
        <v>0.03</v>
      </c>
      <c r="G37" s="37">
        <v>0.01</v>
      </c>
      <c r="H37" s="37">
        <v>0.16</v>
      </c>
      <c r="I37" s="37">
        <v>0.01</v>
      </c>
      <c r="J37" s="38">
        <v>0.11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536</v>
      </c>
      <c r="G42" s="37" t="s">
        <v>536</v>
      </c>
      <c r="H42" s="37" t="s">
        <v>536</v>
      </c>
      <c r="I42" s="37" t="s">
        <v>536</v>
      </c>
      <c r="J42" s="38" t="s">
        <v>536</v>
      </c>
      <c r="K42" s="22"/>
      <c r="L42" s="22"/>
      <c r="M42" s="22"/>
      <c r="N42" s="22"/>
      <c r="O42" s="22"/>
      <c r="P42" s="22"/>
    </row>
    <row r="43" spans="1:16" ht="39" customHeight="1" thickBot="1" x14ac:dyDescent="0.2">
      <c r="A43" s="22"/>
      <c r="B43" s="40"/>
      <c r="C43" s="1148" t="s">
        <v>577</v>
      </c>
      <c r="D43" s="1149"/>
      <c r="E43" s="1150"/>
      <c r="F43" s="41">
        <v>9.24</v>
      </c>
      <c r="G43" s="42">
        <v>0.03</v>
      </c>
      <c r="H43" s="42">
        <v>0.03</v>
      </c>
      <c r="I43" s="42" t="s">
        <v>536</v>
      </c>
      <c r="J43" s="43" t="s">
        <v>536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i57OnsxWdBhVCGIJ9ERieoq5DGkuP9P6TZ0XjVfKBVHyxzioy3GIswNj5Z5UFedTcZPlx7o8JJXO5m6U+pzJg==" saltValue="J43HWR3ivpqM7fzLA0Xv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1489</v>
      </c>
      <c r="L45" s="60">
        <v>1544</v>
      </c>
      <c r="M45" s="60">
        <v>1563</v>
      </c>
      <c r="N45" s="60">
        <v>1593</v>
      </c>
      <c r="O45" s="61">
        <v>1671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536</v>
      </c>
      <c r="L46" s="64" t="s">
        <v>536</v>
      </c>
      <c r="M46" s="64" t="s">
        <v>536</v>
      </c>
      <c r="N46" s="64" t="s">
        <v>536</v>
      </c>
      <c r="O46" s="65" t="s">
        <v>536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536</v>
      </c>
      <c r="L47" s="64" t="s">
        <v>536</v>
      </c>
      <c r="M47" s="64" t="s">
        <v>536</v>
      </c>
      <c r="N47" s="64" t="s">
        <v>536</v>
      </c>
      <c r="O47" s="65" t="s">
        <v>536</v>
      </c>
      <c r="P47" s="48"/>
      <c r="Q47" s="48"/>
      <c r="R47" s="48"/>
      <c r="S47" s="48"/>
      <c r="T47" s="48"/>
      <c r="U47" s="48"/>
    </row>
    <row r="48" spans="1:21" ht="30.75" customHeight="1" x14ac:dyDescent="0.15">
      <c r="A48" s="48"/>
      <c r="B48" s="1178"/>
      <c r="C48" s="1179"/>
      <c r="D48" s="62"/>
      <c r="E48" s="1155" t="s">
        <v>15</v>
      </c>
      <c r="F48" s="1155"/>
      <c r="G48" s="1155"/>
      <c r="H48" s="1155"/>
      <c r="I48" s="1155"/>
      <c r="J48" s="1156"/>
      <c r="K48" s="63">
        <v>0</v>
      </c>
      <c r="L48" s="64" t="s">
        <v>536</v>
      </c>
      <c r="M48" s="64" t="s">
        <v>536</v>
      </c>
      <c r="N48" s="64" t="s">
        <v>536</v>
      </c>
      <c r="O48" s="65" t="s">
        <v>536</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295</v>
      </c>
      <c r="L49" s="64">
        <v>321</v>
      </c>
      <c r="M49" s="64">
        <v>339</v>
      </c>
      <c r="N49" s="64">
        <v>272</v>
      </c>
      <c r="O49" s="65">
        <v>286</v>
      </c>
      <c r="P49" s="48"/>
      <c r="Q49" s="48"/>
      <c r="R49" s="48"/>
      <c r="S49" s="48"/>
      <c r="T49" s="48"/>
      <c r="U49" s="48"/>
    </row>
    <row r="50" spans="1:21" ht="30.75" customHeight="1" x14ac:dyDescent="0.15">
      <c r="A50" s="48"/>
      <c r="B50" s="1178"/>
      <c r="C50" s="1179"/>
      <c r="D50" s="62"/>
      <c r="E50" s="1155" t="s">
        <v>17</v>
      </c>
      <c r="F50" s="1155"/>
      <c r="G50" s="1155"/>
      <c r="H50" s="1155"/>
      <c r="I50" s="1155"/>
      <c r="J50" s="1156"/>
      <c r="K50" s="63">
        <v>135</v>
      </c>
      <c r="L50" s="64">
        <v>119</v>
      </c>
      <c r="M50" s="64">
        <v>103</v>
      </c>
      <c r="N50" s="64">
        <v>61</v>
      </c>
      <c r="O50" s="65">
        <v>51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536</v>
      </c>
      <c r="L51" s="64" t="s">
        <v>536</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1114</v>
      </c>
      <c r="L52" s="64">
        <v>1095</v>
      </c>
      <c r="M52" s="64">
        <v>1102</v>
      </c>
      <c r="N52" s="64">
        <v>1090</v>
      </c>
      <c r="O52" s="65">
        <v>1151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805</v>
      </c>
      <c r="L53" s="69">
        <v>889</v>
      </c>
      <c r="M53" s="69">
        <v>903</v>
      </c>
      <c r="N53" s="69">
        <v>836</v>
      </c>
      <c r="O53" s="70">
        <v>857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ra2p/skskz071gvy1r7Invw7R++a89nHYVJXT0uQBCgDdftjfgWMIKeM0rNhkUaXl+JgwtuuNxc+3Xkn3oRQ==" saltValue="3rDqC6gWohmcqxfFo6z5J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14154</v>
      </c>
      <c r="J41" s="356">
        <v>15087</v>
      </c>
      <c r="K41" s="356">
        <v>15494</v>
      </c>
      <c r="L41" s="356">
        <v>15542</v>
      </c>
      <c r="M41" s="357">
        <v>15585</v>
      </c>
    </row>
    <row r="42" spans="2:13" ht="27.75" customHeight="1" x14ac:dyDescent="0.15">
      <c r="B42" s="1186"/>
      <c r="C42" s="1187"/>
      <c r="D42" s="106"/>
      <c r="E42" s="1190" t="s">
        <v>34</v>
      </c>
      <c r="F42" s="1190"/>
      <c r="G42" s="1190"/>
      <c r="H42" s="1191"/>
      <c r="I42" s="358">
        <v>739</v>
      </c>
      <c r="J42" s="359">
        <v>656</v>
      </c>
      <c r="K42" s="359">
        <v>589</v>
      </c>
      <c r="L42" s="359">
        <v>558</v>
      </c>
      <c r="M42" s="360">
        <v>838</v>
      </c>
    </row>
    <row r="43" spans="2:13" ht="27.75" customHeight="1" x14ac:dyDescent="0.15">
      <c r="B43" s="1186"/>
      <c r="C43" s="1187"/>
      <c r="D43" s="106"/>
      <c r="E43" s="1190" t="s">
        <v>35</v>
      </c>
      <c r="F43" s="1190"/>
      <c r="G43" s="1190"/>
      <c r="H43" s="1191"/>
      <c r="I43" s="358">
        <v>14</v>
      </c>
      <c r="J43" s="359" t="s">
        <v>536</v>
      </c>
      <c r="K43" s="359" t="s">
        <v>536</v>
      </c>
      <c r="L43" s="359" t="s">
        <v>536</v>
      </c>
      <c r="M43" s="360" t="s">
        <v>536</v>
      </c>
    </row>
    <row r="44" spans="2:13" ht="27.75" customHeight="1" x14ac:dyDescent="0.15">
      <c r="B44" s="1186"/>
      <c r="C44" s="1187"/>
      <c r="D44" s="106"/>
      <c r="E44" s="1190" t="s">
        <v>36</v>
      </c>
      <c r="F44" s="1190"/>
      <c r="G44" s="1190"/>
      <c r="H44" s="1191"/>
      <c r="I44" s="358">
        <v>3629</v>
      </c>
      <c r="J44" s="359">
        <v>3414</v>
      </c>
      <c r="K44" s="359">
        <v>3252</v>
      </c>
      <c r="L44" s="359">
        <v>3089</v>
      </c>
      <c r="M44" s="360">
        <v>2880</v>
      </c>
    </row>
    <row r="45" spans="2:13" ht="27.75" customHeight="1" x14ac:dyDescent="0.15">
      <c r="B45" s="1186"/>
      <c r="C45" s="1187"/>
      <c r="D45" s="106"/>
      <c r="E45" s="1190" t="s">
        <v>37</v>
      </c>
      <c r="F45" s="1190"/>
      <c r="G45" s="1190"/>
      <c r="H45" s="1191"/>
      <c r="I45" s="358">
        <v>5057</v>
      </c>
      <c r="J45" s="359">
        <v>4726</v>
      </c>
      <c r="K45" s="359">
        <v>4505</v>
      </c>
      <c r="L45" s="359">
        <v>4279</v>
      </c>
      <c r="M45" s="360">
        <v>3978</v>
      </c>
    </row>
    <row r="46" spans="2:13" ht="27.75" customHeight="1" x14ac:dyDescent="0.15">
      <c r="B46" s="1186"/>
      <c r="C46" s="1187"/>
      <c r="D46" s="107"/>
      <c r="E46" s="1190" t="s">
        <v>38</v>
      </c>
      <c r="F46" s="1190"/>
      <c r="G46" s="1190"/>
      <c r="H46" s="1191"/>
      <c r="I46" s="358" t="s">
        <v>536</v>
      </c>
      <c r="J46" s="359" t="s">
        <v>536</v>
      </c>
      <c r="K46" s="359" t="s">
        <v>536</v>
      </c>
      <c r="L46" s="359" t="s">
        <v>536</v>
      </c>
      <c r="M46" s="360" t="s">
        <v>536</v>
      </c>
    </row>
    <row r="47" spans="2:13" ht="27.75" customHeight="1" x14ac:dyDescent="0.15">
      <c r="B47" s="1186"/>
      <c r="C47" s="1187"/>
      <c r="D47" s="108"/>
      <c r="E47" s="1200" t="s">
        <v>39</v>
      </c>
      <c r="F47" s="1201"/>
      <c r="G47" s="1201"/>
      <c r="H47" s="1202"/>
      <c r="I47" s="358" t="s">
        <v>536</v>
      </c>
      <c r="J47" s="359" t="s">
        <v>536</v>
      </c>
      <c r="K47" s="359" t="s">
        <v>536</v>
      </c>
      <c r="L47" s="359" t="s">
        <v>536</v>
      </c>
      <c r="M47" s="360" t="s">
        <v>536</v>
      </c>
    </row>
    <row r="48" spans="2:13" ht="27.75" customHeight="1" x14ac:dyDescent="0.15">
      <c r="B48" s="1186"/>
      <c r="C48" s="1187"/>
      <c r="D48" s="106"/>
      <c r="E48" s="1190" t="s">
        <v>40</v>
      </c>
      <c r="F48" s="1190"/>
      <c r="G48" s="1190"/>
      <c r="H48" s="1191"/>
      <c r="I48" s="358" t="s">
        <v>536</v>
      </c>
      <c r="J48" s="359" t="s">
        <v>536</v>
      </c>
      <c r="K48" s="359" t="s">
        <v>536</v>
      </c>
      <c r="L48" s="359" t="s">
        <v>536</v>
      </c>
      <c r="M48" s="360" t="s">
        <v>536</v>
      </c>
    </row>
    <row r="49" spans="2:13" ht="27.75" customHeight="1" x14ac:dyDescent="0.15">
      <c r="B49" s="1188"/>
      <c r="C49" s="1189"/>
      <c r="D49" s="106"/>
      <c r="E49" s="1190" t="s">
        <v>41</v>
      </c>
      <c r="F49" s="1190"/>
      <c r="G49" s="1190"/>
      <c r="H49" s="1191"/>
      <c r="I49" s="358" t="s">
        <v>536</v>
      </c>
      <c r="J49" s="359" t="s">
        <v>536</v>
      </c>
      <c r="K49" s="359" t="s">
        <v>536</v>
      </c>
      <c r="L49" s="359" t="s">
        <v>536</v>
      </c>
      <c r="M49" s="360" t="s">
        <v>536</v>
      </c>
    </row>
    <row r="50" spans="2:13" ht="27.75" customHeight="1" x14ac:dyDescent="0.15">
      <c r="B50" s="1184" t="s">
        <v>42</v>
      </c>
      <c r="C50" s="1185"/>
      <c r="D50" s="109"/>
      <c r="E50" s="1190" t="s">
        <v>43</v>
      </c>
      <c r="F50" s="1190"/>
      <c r="G50" s="1190"/>
      <c r="H50" s="1191"/>
      <c r="I50" s="358">
        <v>3823</v>
      </c>
      <c r="J50" s="359">
        <v>3846</v>
      </c>
      <c r="K50" s="359">
        <v>4419</v>
      </c>
      <c r="L50" s="359">
        <v>4699</v>
      </c>
      <c r="M50" s="360">
        <v>5181</v>
      </c>
    </row>
    <row r="51" spans="2:13" ht="27.75" customHeight="1" x14ac:dyDescent="0.15">
      <c r="B51" s="1186"/>
      <c r="C51" s="1187"/>
      <c r="D51" s="106"/>
      <c r="E51" s="1190" t="s">
        <v>44</v>
      </c>
      <c r="F51" s="1190"/>
      <c r="G51" s="1190"/>
      <c r="H51" s="1191"/>
      <c r="I51" s="358" t="s">
        <v>536</v>
      </c>
      <c r="J51" s="359" t="s">
        <v>536</v>
      </c>
      <c r="K51" s="359" t="s">
        <v>536</v>
      </c>
      <c r="L51" s="359" t="s">
        <v>536</v>
      </c>
      <c r="M51" s="360" t="s">
        <v>536</v>
      </c>
    </row>
    <row r="52" spans="2:13" ht="27.75" customHeight="1" x14ac:dyDescent="0.15">
      <c r="B52" s="1188"/>
      <c r="C52" s="1189"/>
      <c r="D52" s="106"/>
      <c r="E52" s="1190" t="s">
        <v>45</v>
      </c>
      <c r="F52" s="1190"/>
      <c r="G52" s="1190"/>
      <c r="H52" s="1191"/>
      <c r="I52" s="358">
        <v>12822</v>
      </c>
      <c r="J52" s="359">
        <v>13090</v>
      </c>
      <c r="K52" s="359">
        <v>13616</v>
      </c>
      <c r="L52" s="359">
        <v>13610</v>
      </c>
      <c r="M52" s="360">
        <v>13093</v>
      </c>
    </row>
    <row r="53" spans="2:13" ht="27.75" customHeight="1" thickBot="1" x14ac:dyDescent="0.2">
      <c r="B53" s="1192" t="s">
        <v>46</v>
      </c>
      <c r="C53" s="1193"/>
      <c r="D53" s="110"/>
      <c r="E53" s="1194" t="s">
        <v>47</v>
      </c>
      <c r="F53" s="1194"/>
      <c r="G53" s="1194"/>
      <c r="H53" s="1195"/>
      <c r="I53" s="361">
        <v>6948</v>
      </c>
      <c r="J53" s="362">
        <v>6947</v>
      </c>
      <c r="K53" s="362">
        <v>5805</v>
      </c>
      <c r="L53" s="362">
        <v>5158</v>
      </c>
      <c r="M53" s="363">
        <v>5007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5Zt8wJ/QVvwtjDcGTpQts+24Grl0jFqk8nwabobwO0l14dNfWQiB58r3+bEa7RJaAYPaW0tI3X6/bctlrokc8A==" saltValue="za8G3ObtxkdgZ5z3DwMR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2261</v>
      </c>
      <c r="G55" s="122">
        <v>2505</v>
      </c>
      <c r="H55" s="123">
        <v>2684</v>
      </c>
    </row>
    <row r="56" spans="2:8" ht="52.5" customHeight="1" x14ac:dyDescent="0.15">
      <c r="B56" s="124"/>
      <c r="C56" s="1213" t="s">
        <v>51</v>
      </c>
      <c r="D56" s="1213"/>
      <c r="E56" s="1214"/>
      <c r="F56" s="125" t="s">
        <v>536</v>
      </c>
      <c r="G56" s="125" t="s">
        <v>536</v>
      </c>
      <c r="H56" s="126" t="s">
        <v>536</v>
      </c>
    </row>
    <row r="57" spans="2:8" ht="53.25" customHeight="1" x14ac:dyDescent="0.15">
      <c r="B57" s="124"/>
      <c r="C57" s="1215" t="s">
        <v>52</v>
      </c>
      <c r="D57" s="1215"/>
      <c r="E57" s="1216"/>
      <c r="F57" s="127">
        <v>1027</v>
      </c>
      <c r="G57" s="127">
        <v>1197</v>
      </c>
      <c r="H57" s="128">
        <v>1574</v>
      </c>
    </row>
    <row r="58" spans="2:8" ht="45.75" customHeight="1" x14ac:dyDescent="0.15">
      <c r="B58" s="129"/>
      <c r="C58" s="1203" t="s">
        <v>596</v>
      </c>
      <c r="D58" s="1204"/>
      <c r="E58" s="1205"/>
      <c r="F58" s="130">
        <v>711</v>
      </c>
      <c r="G58" s="130">
        <v>992</v>
      </c>
      <c r="H58" s="131">
        <v>1371</v>
      </c>
    </row>
    <row r="59" spans="2:8" ht="45.75" customHeight="1" x14ac:dyDescent="0.15">
      <c r="B59" s="129"/>
      <c r="C59" s="1203" t="s">
        <v>597</v>
      </c>
      <c r="D59" s="1204"/>
      <c r="E59" s="1205"/>
      <c r="F59" s="130">
        <v>91</v>
      </c>
      <c r="G59" s="130">
        <v>49</v>
      </c>
      <c r="H59" s="131">
        <v>48</v>
      </c>
    </row>
    <row r="60" spans="2:8" ht="45.75" customHeight="1" x14ac:dyDescent="0.15">
      <c r="B60" s="129"/>
      <c r="C60" s="1203" t="s">
        <v>598</v>
      </c>
      <c r="D60" s="1204"/>
      <c r="E60" s="1205"/>
      <c r="F60" s="130">
        <v>42</v>
      </c>
      <c r="G60" s="130">
        <v>39</v>
      </c>
      <c r="H60" s="131">
        <v>37</v>
      </c>
    </row>
    <row r="61" spans="2:8" ht="45.75" customHeight="1" x14ac:dyDescent="0.15">
      <c r="B61" s="129"/>
      <c r="C61" s="1203" t="s">
        <v>599</v>
      </c>
      <c r="D61" s="1204"/>
      <c r="E61" s="1205"/>
      <c r="F61" s="130">
        <v>15</v>
      </c>
      <c r="G61" s="130">
        <v>20</v>
      </c>
      <c r="H61" s="131">
        <v>31</v>
      </c>
    </row>
    <row r="62" spans="2:8" ht="45.75" customHeight="1" thickBot="1" x14ac:dyDescent="0.2">
      <c r="B62" s="132"/>
      <c r="C62" s="1206" t="s">
        <v>600</v>
      </c>
      <c r="D62" s="1207"/>
      <c r="E62" s="1208"/>
      <c r="F62" s="133">
        <v>109</v>
      </c>
      <c r="G62" s="133">
        <v>32</v>
      </c>
      <c r="H62" s="134">
        <v>28</v>
      </c>
    </row>
    <row r="63" spans="2:8" ht="52.5" customHeight="1" thickBot="1" x14ac:dyDescent="0.2">
      <c r="B63" s="135"/>
      <c r="C63" s="1209" t="s">
        <v>53</v>
      </c>
      <c r="D63" s="1209"/>
      <c r="E63" s="1210"/>
      <c r="F63" s="136">
        <v>3288</v>
      </c>
      <c r="G63" s="136">
        <v>3702</v>
      </c>
      <c r="H63" s="137">
        <v>4258</v>
      </c>
    </row>
    <row r="64" spans="2:8" x14ac:dyDescent="0.15"/>
  </sheetData>
  <sheetProtection algorithmName="SHA-512" hashValue="L9JbDc9Xvew+CoznkOoFRqvAe+i3N8uacqmZnK5Sf457v5YFgA97esmJ1lAwiypqTladEvMfEJPngOE/2s8hpw==" saltValue="iDn9UUUz2+6jp9HieG3J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37138</v>
      </c>
      <c r="E3" s="156"/>
      <c r="F3" s="157">
        <v>85173</v>
      </c>
      <c r="G3" s="158"/>
      <c r="H3" s="159"/>
    </row>
    <row r="4" spans="1:8" x14ac:dyDescent="0.15">
      <c r="A4" s="160"/>
      <c r="B4" s="161"/>
      <c r="C4" s="162"/>
      <c r="D4" s="163">
        <v>23521</v>
      </c>
      <c r="E4" s="164"/>
      <c r="F4" s="165">
        <v>43913</v>
      </c>
      <c r="G4" s="166"/>
      <c r="H4" s="167"/>
    </row>
    <row r="5" spans="1:8" x14ac:dyDescent="0.15">
      <c r="A5" s="148" t="s">
        <v>555</v>
      </c>
      <c r="B5" s="153"/>
      <c r="C5" s="154"/>
      <c r="D5" s="155">
        <v>67087</v>
      </c>
      <c r="E5" s="156"/>
      <c r="F5" s="157">
        <v>94081</v>
      </c>
      <c r="G5" s="158"/>
      <c r="H5" s="159"/>
    </row>
    <row r="6" spans="1:8" x14ac:dyDescent="0.15">
      <c r="A6" s="160"/>
      <c r="B6" s="161"/>
      <c r="C6" s="162"/>
      <c r="D6" s="163">
        <v>28487</v>
      </c>
      <c r="E6" s="164"/>
      <c r="F6" s="165">
        <v>48949</v>
      </c>
      <c r="G6" s="166"/>
      <c r="H6" s="167"/>
    </row>
    <row r="7" spans="1:8" x14ac:dyDescent="0.15">
      <c r="A7" s="148" t="s">
        <v>556</v>
      </c>
      <c r="B7" s="153"/>
      <c r="C7" s="154"/>
      <c r="D7" s="155">
        <v>51276</v>
      </c>
      <c r="E7" s="156"/>
      <c r="F7" s="157">
        <v>92632</v>
      </c>
      <c r="G7" s="158"/>
      <c r="H7" s="159"/>
    </row>
    <row r="8" spans="1:8" x14ac:dyDescent="0.15">
      <c r="A8" s="160"/>
      <c r="B8" s="161"/>
      <c r="C8" s="162"/>
      <c r="D8" s="163">
        <v>17117</v>
      </c>
      <c r="E8" s="164"/>
      <c r="F8" s="165">
        <v>47978</v>
      </c>
      <c r="G8" s="166"/>
      <c r="H8" s="167"/>
    </row>
    <row r="9" spans="1:8" x14ac:dyDescent="0.15">
      <c r="A9" s="148" t="s">
        <v>557</v>
      </c>
      <c r="B9" s="153"/>
      <c r="C9" s="154"/>
      <c r="D9" s="155">
        <v>45245</v>
      </c>
      <c r="E9" s="156"/>
      <c r="F9" s="157">
        <v>69604</v>
      </c>
      <c r="G9" s="158"/>
      <c r="H9" s="159"/>
    </row>
    <row r="10" spans="1:8" x14ac:dyDescent="0.15">
      <c r="A10" s="160"/>
      <c r="B10" s="161"/>
      <c r="C10" s="162"/>
      <c r="D10" s="163">
        <v>20751</v>
      </c>
      <c r="E10" s="164"/>
      <c r="F10" s="165">
        <v>36247</v>
      </c>
      <c r="G10" s="166"/>
      <c r="H10" s="167"/>
    </row>
    <row r="11" spans="1:8" x14ac:dyDescent="0.15">
      <c r="A11" s="148" t="s">
        <v>558</v>
      </c>
      <c r="B11" s="153"/>
      <c r="C11" s="154"/>
      <c r="D11" s="155">
        <v>52920</v>
      </c>
      <c r="E11" s="156"/>
      <c r="F11" s="157">
        <v>68410</v>
      </c>
      <c r="G11" s="158"/>
      <c r="H11" s="159"/>
    </row>
    <row r="12" spans="1:8" x14ac:dyDescent="0.15">
      <c r="A12" s="160"/>
      <c r="B12" s="161"/>
      <c r="C12" s="168"/>
      <c r="D12" s="163">
        <v>37033</v>
      </c>
      <c r="E12" s="164"/>
      <c r="F12" s="165">
        <v>35086</v>
      </c>
      <c r="G12" s="166"/>
      <c r="H12" s="167"/>
    </row>
    <row r="13" spans="1:8" x14ac:dyDescent="0.15">
      <c r="A13" s="148"/>
      <c r="B13" s="153"/>
      <c r="C13" s="169"/>
      <c r="D13" s="170">
        <v>50733</v>
      </c>
      <c r="E13" s="171"/>
      <c r="F13" s="172">
        <v>81980</v>
      </c>
      <c r="G13" s="173"/>
      <c r="H13" s="159"/>
    </row>
    <row r="14" spans="1:8" x14ac:dyDescent="0.15">
      <c r="A14" s="160"/>
      <c r="B14" s="161"/>
      <c r="C14" s="162"/>
      <c r="D14" s="163">
        <v>25382</v>
      </c>
      <c r="E14" s="164"/>
      <c r="F14" s="165">
        <v>42435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6.81</v>
      </c>
      <c r="C19" s="174">
        <f>ROUND(VALUE(SUBSTITUTE(実質収支比率等に係る経年分析!G$48,"▲","-")),2)</f>
        <v>8.27</v>
      </c>
      <c r="D19" s="174">
        <f>ROUND(VALUE(SUBSTITUTE(実質収支比率等に係る経年分析!H$48,"▲","-")),2)</f>
        <v>6.4</v>
      </c>
      <c r="E19" s="174">
        <f>ROUND(VALUE(SUBSTITUTE(実質収支比率等に係る経年分析!I$48,"▲","-")),2)</f>
        <v>10.3</v>
      </c>
      <c r="F19" s="174">
        <f>ROUND(VALUE(SUBSTITUTE(実質収支比率等に係る経年分析!J$48,"▲","-")),2)</f>
        <v>6.11</v>
      </c>
    </row>
    <row r="20" spans="1:11" x14ac:dyDescent="0.15">
      <c r="A20" s="174" t="s">
        <v>57</v>
      </c>
      <c r="B20" s="174">
        <f>ROUND(VALUE(SUBSTITUTE(実質収支比率等に係る経年分析!F$47,"▲","-")),2)</f>
        <v>18.670000000000002</v>
      </c>
      <c r="C20" s="174">
        <f>ROUND(VALUE(SUBSTITUTE(実質収支比率等に係る経年分析!G$47,"▲","-")),2)</f>
        <v>18.79</v>
      </c>
      <c r="D20" s="174">
        <f>ROUND(VALUE(SUBSTITUTE(実質収支比率等に係る経年分析!H$47,"▲","-")),2)</f>
        <v>19.18</v>
      </c>
      <c r="E20" s="174">
        <f>ROUND(VALUE(SUBSTITUTE(実質収支比率等に係る経年分析!I$47,"▲","-")),2)</f>
        <v>20.48</v>
      </c>
      <c r="F20" s="174">
        <f>ROUND(VALUE(SUBSTITUTE(実質収支比率等に係る経年分析!J$47,"▲","-")),2)</f>
        <v>22.56</v>
      </c>
    </row>
    <row r="21" spans="1:11" x14ac:dyDescent="0.15">
      <c r="A21" s="174" t="s">
        <v>58</v>
      </c>
      <c r="B21" s="174">
        <f>IF(ISNUMBER(VALUE(SUBSTITUTE(実質収支比率等に係る経年分析!F$49,"▲","-"))),ROUND(VALUE(SUBSTITUTE(実質収支比率等に係る経年分析!F$49,"▲","-")),2),NA())</f>
        <v>-1.67</v>
      </c>
      <c r="C21" s="174">
        <f>IF(ISNUMBER(VALUE(SUBSTITUTE(実質収支比率等に係る経年分析!G$49,"▲","-"))),ROUND(VALUE(SUBSTITUTE(実質収支比率等に係る経年分析!G$49,"▲","-")),2),NA())</f>
        <v>-2.06</v>
      </c>
      <c r="D21" s="174">
        <f>IF(ISNUMBER(VALUE(SUBSTITUTE(実質収支比率等に係る経年分析!H$49,"▲","-"))),ROUND(VALUE(SUBSTITUTE(実質収支比率等に係る経年分析!H$49,"▲","-")),2),NA())</f>
        <v>-3.93</v>
      </c>
      <c r="E21" s="174">
        <f>IF(ISNUMBER(VALUE(SUBSTITUTE(実質収支比率等に係る経年分析!I$49,"▲","-"))),ROUND(VALUE(SUBSTITUTE(実質収支比率等に係る経年分析!I$49,"▲","-")),2),NA())</f>
        <v>3.03</v>
      </c>
      <c r="F21" s="174">
        <f>IF(ISNUMBER(VALUE(SUBSTITUTE(実質収支比率等に係る経年分析!J$49,"▲","-"))),ROUND(VALUE(SUBSTITUTE(実質収支比率等に係る経年分析!J$49,"▲","-")),2),NA())</f>
        <v>-8.2799999999999994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9.24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0.71</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1.1299999999999999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1114</v>
      </c>
      <c r="E42" s="176"/>
      <c r="F42" s="176"/>
      <c r="G42" s="176">
        <f>'実質公債費比率（分子）の構造'!L$52</f>
        <v>1095</v>
      </c>
      <c r="H42" s="176"/>
      <c r="I42" s="176"/>
      <c r="J42" s="176">
        <f>'実質公債費比率（分子）の構造'!M$52</f>
        <v>1102</v>
      </c>
      <c r="K42" s="176"/>
      <c r="L42" s="176"/>
      <c r="M42" s="176">
        <f>'実質公債費比率（分子）の構造'!N$52</f>
        <v>1090</v>
      </c>
      <c r="N42" s="176"/>
      <c r="O42" s="176"/>
      <c r="P42" s="176">
        <f>'実質公債費比率（分子）の構造'!O$52</f>
        <v>1151</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135</v>
      </c>
      <c r="C44" s="176"/>
      <c r="D44" s="176"/>
      <c r="E44" s="176">
        <f>'実質公債費比率（分子）の構造'!L$50</f>
        <v>119</v>
      </c>
      <c r="F44" s="176"/>
      <c r="G44" s="176"/>
      <c r="H44" s="176">
        <f>'実質公債費比率（分子）の構造'!M$50</f>
        <v>103</v>
      </c>
      <c r="I44" s="176"/>
      <c r="J44" s="176"/>
      <c r="K44" s="176">
        <f>'実質公債費比率（分子）の構造'!N$50</f>
        <v>61</v>
      </c>
      <c r="L44" s="176"/>
      <c r="M44" s="176"/>
      <c r="N44" s="176">
        <f>'実質公債費比率（分子）の構造'!O$50</f>
        <v>51</v>
      </c>
      <c r="O44" s="176"/>
      <c r="P44" s="176"/>
    </row>
    <row r="45" spans="1:16" x14ac:dyDescent="0.15">
      <c r="A45" s="176" t="s">
        <v>68</v>
      </c>
      <c r="B45" s="176">
        <f>'実質公債費比率（分子）の構造'!K$49</f>
        <v>295</v>
      </c>
      <c r="C45" s="176"/>
      <c r="D45" s="176"/>
      <c r="E45" s="176">
        <f>'実質公債費比率（分子）の構造'!L$49</f>
        <v>321</v>
      </c>
      <c r="F45" s="176"/>
      <c r="G45" s="176"/>
      <c r="H45" s="176">
        <f>'実質公債費比率（分子）の構造'!M$49</f>
        <v>339</v>
      </c>
      <c r="I45" s="176"/>
      <c r="J45" s="176"/>
      <c r="K45" s="176">
        <f>'実質公債費比率（分子）の構造'!N$49</f>
        <v>272</v>
      </c>
      <c r="L45" s="176"/>
      <c r="M45" s="176"/>
      <c r="N45" s="176">
        <f>'実質公債費比率（分子）の構造'!O$49</f>
        <v>286</v>
      </c>
      <c r="O45" s="176"/>
      <c r="P45" s="176"/>
    </row>
    <row r="46" spans="1:16" x14ac:dyDescent="0.15">
      <c r="A46" s="176" t="s">
        <v>69</v>
      </c>
      <c r="B46" s="176">
        <f>'実質公債費比率（分子）の構造'!K$48</f>
        <v>0</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1489</v>
      </c>
      <c r="C49" s="176"/>
      <c r="D49" s="176"/>
      <c r="E49" s="176">
        <f>'実質公債費比率（分子）の構造'!L$45</f>
        <v>1544</v>
      </c>
      <c r="F49" s="176"/>
      <c r="G49" s="176"/>
      <c r="H49" s="176">
        <f>'実質公債費比率（分子）の構造'!M$45</f>
        <v>1563</v>
      </c>
      <c r="I49" s="176"/>
      <c r="J49" s="176"/>
      <c r="K49" s="176">
        <f>'実質公債費比率（分子）の構造'!N$45</f>
        <v>1593</v>
      </c>
      <c r="L49" s="176"/>
      <c r="M49" s="176"/>
      <c r="N49" s="176">
        <f>'実質公債費比率（分子）の構造'!O$45</f>
        <v>1671</v>
      </c>
      <c r="O49" s="176"/>
      <c r="P49" s="176"/>
    </row>
    <row r="50" spans="1:16" x14ac:dyDescent="0.15">
      <c r="A50" s="176" t="s">
        <v>73</v>
      </c>
      <c r="B50" s="176" t="e">
        <f>NA()</f>
        <v>#N/A</v>
      </c>
      <c r="C50" s="176">
        <f>IF(ISNUMBER('実質公債費比率（分子）の構造'!K$53),'実質公債費比率（分子）の構造'!K$53,NA())</f>
        <v>805</v>
      </c>
      <c r="D50" s="176" t="e">
        <f>NA()</f>
        <v>#N/A</v>
      </c>
      <c r="E50" s="176" t="e">
        <f>NA()</f>
        <v>#N/A</v>
      </c>
      <c r="F50" s="176">
        <f>IF(ISNUMBER('実質公債費比率（分子）の構造'!L$53),'実質公債費比率（分子）の構造'!L$53,NA())</f>
        <v>889</v>
      </c>
      <c r="G50" s="176" t="e">
        <f>NA()</f>
        <v>#N/A</v>
      </c>
      <c r="H50" s="176" t="e">
        <f>NA()</f>
        <v>#N/A</v>
      </c>
      <c r="I50" s="176">
        <f>IF(ISNUMBER('実質公債費比率（分子）の構造'!M$53),'実質公債費比率（分子）の構造'!M$53,NA())</f>
        <v>903</v>
      </c>
      <c r="J50" s="176" t="e">
        <f>NA()</f>
        <v>#N/A</v>
      </c>
      <c r="K50" s="176" t="e">
        <f>NA()</f>
        <v>#N/A</v>
      </c>
      <c r="L50" s="176">
        <f>IF(ISNUMBER('実質公債費比率（分子）の構造'!N$53),'実質公債費比率（分子）の構造'!N$53,NA())</f>
        <v>836</v>
      </c>
      <c r="M50" s="176" t="e">
        <f>NA()</f>
        <v>#N/A</v>
      </c>
      <c r="N50" s="176" t="e">
        <f>NA()</f>
        <v>#N/A</v>
      </c>
      <c r="O50" s="176">
        <f>IF(ISNUMBER('実質公債費比率（分子）の構造'!O$53),'実質公債費比率（分子）の構造'!O$53,NA())</f>
        <v>857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12822</v>
      </c>
      <c r="E56" s="175"/>
      <c r="F56" s="175"/>
      <c r="G56" s="175">
        <f>'将来負担比率（分子）の構造'!J$52</f>
        <v>13090</v>
      </c>
      <c r="H56" s="175"/>
      <c r="I56" s="175"/>
      <c r="J56" s="175">
        <f>'将来負担比率（分子）の構造'!K$52</f>
        <v>13616</v>
      </c>
      <c r="K56" s="175"/>
      <c r="L56" s="175"/>
      <c r="M56" s="175">
        <f>'将来負担比率（分子）の構造'!L$52</f>
        <v>13610</v>
      </c>
      <c r="N56" s="175"/>
      <c r="O56" s="175"/>
      <c r="P56" s="175">
        <f>'将来負担比率（分子）の構造'!M$52</f>
        <v>13093</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3823</v>
      </c>
      <c r="E58" s="175"/>
      <c r="F58" s="175"/>
      <c r="G58" s="175">
        <f>'将来負担比率（分子）の構造'!J$50</f>
        <v>3846</v>
      </c>
      <c r="H58" s="175"/>
      <c r="I58" s="175"/>
      <c r="J58" s="175">
        <f>'将来負担比率（分子）の構造'!K$50</f>
        <v>4419</v>
      </c>
      <c r="K58" s="175"/>
      <c r="L58" s="175"/>
      <c r="M58" s="175">
        <f>'将来負担比率（分子）の構造'!L$50</f>
        <v>4699</v>
      </c>
      <c r="N58" s="175"/>
      <c r="O58" s="175"/>
      <c r="P58" s="175">
        <f>'将来負担比率（分子）の構造'!M$50</f>
        <v>5181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5057</v>
      </c>
      <c r="C62" s="175"/>
      <c r="D62" s="175"/>
      <c r="E62" s="175">
        <f>'将来負担比率（分子）の構造'!J$45</f>
        <v>4726</v>
      </c>
      <c r="F62" s="175"/>
      <c r="G62" s="175"/>
      <c r="H62" s="175">
        <f>'将来負担比率（分子）の構造'!K$45</f>
        <v>4505</v>
      </c>
      <c r="I62" s="175"/>
      <c r="J62" s="175"/>
      <c r="K62" s="175">
        <f>'将来負担比率（分子）の構造'!L$45</f>
        <v>4279</v>
      </c>
      <c r="L62" s="175"/>
      <c r="M62" s="175"/>
      <c r="N62" s="175">
        <f>'将来負担比率（分子）の構造'!M$45</f>
        <v>3978</v>
      </c>
      <c r="O62" s="175"/>
      <c r="P62" s="175"/>
    </row>
    <row r="63" spans="1:16" x14ac:dyDescent="0.15">
      <c r="A63" s="175" t="s">
        <v>36</v>
      </c>
      <c r="B63" s="175">
        <f>'将来負担比率（分子）の構造'!I$44</f>
        <v>3629</v>
      </c>
      <c r="C63" s="175"/>
      <c r="D63" s="175"/>
      <c r="E63" s="175">
        <f>'将来負担比率（分子）の構造'!J$44</f>
        <v>3414</v>
      </c>
      <c r="F63" s="175"/>
      <c r="G63" s="175"/>
      <c r="H63" s="175">
        <f>'将来負担比率（分子）の構造'!K$44</f>
        <v>3252</v>
      </c>
      <c r="I63" s="175"/>
      <c r="J63" s="175"/>
      <c r="K63" s="175">
        <f>'将来負担比率（分子）の構造'!L$44</f>
        <v>3089</v>
      </c>
      <c r="L63" s="175"/>
      <c r="M63" s="175"/>
      <c r="N63" s="175">
        <f>'将来負担比率（分子）の構造'!M$44</f>
        <v>2880</v>
      </c>
      <c r="O63" s="175"/>
      <c r="P63" s="175"/>
    </row>
    <row r="64" spans="1:16" x14ac:dyDescent="0.15">
      <c r="A64" s="175" t="s">
        <v>35</v>
      </c>
      <c r="B64" s="175">
        <f>'将来負担比率（分子）の構造'!I$43</f>
        <v>14</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15">
      <c r="A65" s="175" t="s">
        <v>34</v>
      </c>
      <c r="B65" s="175">
        <f>'将来負担比率（分子）の構造'!I$42</f>
        <v>739</v>
      </c>
      <c r="C65" s="175"/>
      <c r="D65" s="175"/>
      <c r="E65" s="175">
        <f>'将来負担比率（分子）の構造'!J$42</f>
        <v>656</v>
      </c>
      <c r="F65" s="175"/>
      <c r="G65" s="175"/>
      <c r="H65" s="175">
        <f>'将来負担比率（分子）の構造'!K$42</f>
        <v>589</v>
      </c>
      <c r="I65" s="175"/>
      <c r="J65" s="175"/>
      <c r="K65" s="175">
        <f>'将来負担比率（分子）の構造'!L$42</f>
        <v>558</v>
      </c>
      <c r="L65" s="175"/>
      <c r="M65" s="175"/>
      <c r="N65" s="175">
        <f>'将来負担比率（分子）の構造'!M$42</f>
        <v>838</v>
      </c>
      <c r="O65" s="175"/>
      <c r="P65" s="175"/>
    </row>
    <row r="66" spans="1:16" x14ac:dyDescent="0.15">
      <c r="A66" s="175" t="s">
        <v>33</v>
      </c>
      <c r="B66" s="175">
        <f>'将来負担比率（分子）の構造'!I$41</f>
        <v>14154</v>
      </c>
      <c r="C66" s="175"/>
      <c r="D66" s="175"/>
      <c r="E66" s="175">
        <f>'将来負担比率（分子）の構造'!J$41</f>
        <v>15087</v>
      </c>
      <c r="F66" s="175"/>
      <c r="G66" s="175"/>
      <c r="H66" s="175">
        <f>'将来負担比率（分子）の構造'!K$41</f>
        <v>15494</v>
      </c>
      <c r="I66" s="175"/>
      <c r="J66" s="175"/>
      <c r="K66" s="175">
        <f>'将来負担比率（分子）の構造'!L$41</f>
        <v>15542</v>
      </c>
      <c r="L66" s="175"/>
      <c r="M66" s="175"/>
      <c r="N66" s="175">
        <f>'将来負担比率（分子）の構造'!M$41</f>
        <v>15585</v>
      </c>
      <c r="O66" s="175"/>
      <c r="P66" s="175"/>
    </row>
    <row r="67" spans="1:16" x14ac:dyDescent="0.15">
      <c r="A67" s="175" t="s">
        <v>77</v>
      </c>
      <c r="B67" s="175" t="e">
        <f>NA()</f>
        <v>#N/A</v>
      </c>
      <c r="C67" s="175">
        <f>IF(ISNUMBER('将来負担比率（分子）の構造'!I$53), IF('将来負担比率（分子）の構造'!I$53 &lt; 0, 0, '将来負担比率（分子）の構造'!I$53), NA())</f>
        <v>6948</v>
      </c>
      <c r="D67" s="175" t="e">
        <f>NA()</f>
        <v>#N/A</v>
      </c>
      <c r="E67" s="175" t="e">
        <f>NA()</f>
        <v>#N/A</v>
      </c>
      <c r="F67" s="175">
        <f>IF(ISNUMBER('将来負担比率（分子）の構造'!J$53), IF('将来負担比率（分子）の構造'!J$53 &lt; 0, 0, '将来負担比率（分子）の構造'!J$53), NA())</f>
        <v>6947</v>
      </c>
      <c r="G67" s="175" t="e">
        <f>NA()</f>
        <v>#N/A</v>
      </c>
      <c r="H67" s="175" t="e">
        <f>NA()</f>
        <v>#N/A</v>
      </c>
      <c r="I67" s="175">
        <f>IF(ISNUMBER('将来負担比率（分子）の構造'!K$53), IF('将来負担比率（分子）の構造'!K$53 &lt; 0, 0, '将来負担比率（分子）の構造'!K$53), NA())</f>
        <v>5805</v>
      </c>
      <c r="J67" s="175" t="e">
        <f>NA()</f>
        <v>#N/A</v>
      </c>
      <c r="K67" s="175" t="e">
        <f>NA()</f>
        <v>#N/A</v>
      </c>
      <c r="L67" s="175">
        <f>IF(ISNUMBER('将来負担比率（分子）の構造'!L$53), IF('将来負担比率（分子）の構造'!L$53 &lt; 0, 0, '将来負担比率（分子）の構造'!L$53), NA())</f>
        <v>5158</v>
      </c>
      <c r="M67" s="175" t="e">
        <f>NA()</f>
        <v>#N/A</v>
      </c>
      <c r="N67" s="175" t="e">
        <f>NA()</f>
        <v>#N/A</v>
      </c>
      <c r="O67" s="175">
        <f>IF(ISNUMBER('将来負担比率（分子）の構造'!M$53), IF('将来負担比率（分子）の構造'!M$53 &lt; 0, 0, '将来負担比率（分子）の構造'!M$53), NA())</f>
        <v>5007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2261</v>
      </c>
      <c r="C72" s="179">
        <f>基金残高に係る経年分析!G55</f>
        <v>2505</v>
      </c>
      <c r="D72" s="179">
        <f>基金残高に係る経年分析!H55</f>
        <v>2684</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1027</v>
      </c>
      <c r="C74" s="179">
        <f>基金残高に係る経年分析!G57</f>
        <v>1197</v>
      </c>
      <c r="D74" s="179">
        <f>基金残高に係る経年分析!H57</f>
        <v>1574</v>
      </c>
    </row>
  </sheetData>
  <sheetProtection algorithmName="SHA-512" hashValue="LMIbV3Ln7dAJ4/XwFu2BV8BQDw0MTb2Vqb5Gsd7BMowstsvpfIALA0ATOsERb9krWgt91829U27D9yAn781/CQ==" saltValue="VMU6s9EJu6sjh6iAlBKd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8877184</v>
      </c>
      <c r="S5" s="674"/>
      <c r="T5" s="674"/>
      <c r="U5" s="674"/>
      <c r="V5" s="674"/>
      <c r="W5" s="674"/>
      <c r="X5" s="674"/>
      <c r="Y5" s="702"/>
      <c r="Z5" s="716">
        <v>41.3</v>
      </c>
      <c r="AA5" s="716"/>
      <c r="AB5" s="716"/>
      <c r="AC5" s="716"/>
      <c r="AD5" s="717">
        <v>8828832</v>
      </c>
      <c r="AE5" s="717"/>
      <c r="AF5" s="717"/>
      <c r="AG5" s="717"/>
      <c r="AH5" s="717"/>
      <c r="AI5" s="717"/>
      <c r="AJ5" s="717"/>
      <c r="AK5" s="717"/>
      <c r="AL5" s="703">
        <v>75</v>
      </c>
      <c r="AM5" s="686"/>
      <c r="AN5" s="686"/>
      <c r="AO5" s="704"/>
      <c r="AP5" s="676" t="s">
        <v>233</v>
      </c>
      <c r="AQ5" s="677"/>
      <c r="AR5" s="677"/>
      <c r="AS5" s="677"/>
      <c r="AT5" s="677"/>
      <c r="AU5" s="677"/>
      <c r="AV5" s="677"/>
      <c r="AW5" s="677"/>
      <c r="AX5" s="677"/>
      <c r="AY5" s="677"/>
      <c r="AZ5" s="677"/>
      <c r="BA5" s="677"/>
      <c r="BB5" s="677"/>
      <c r="BC5" s="677"/>
      <c r="BD5" s="677"/>
      <c r="BE5" s="677"/>
      <c r="BF5" s="678"/>
      <c r="BG5" s="621">
        <v>8875390</v>
      </c>
      <c r="BH5" s="622"/>
      <c r="BI5" s="622"/>
      <c r="BJ5" s="622"/>
      <c r="BK5" s="622"/>
      <c r="BL5" s="622"/>
      <c r="BM5" s="622"/>
      <c r="BN5" s="623"/>
      <c r="BO5" s="663">
        <v>100</v>
      </c>
      <c r="BP5" s="663"/>
      <c r="BQ5" s="663"/>
      <c r="BR5" s="663"/>
      <c r="BS5" s="664">
        <v>48352</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241094</v>
      </c>
      <c r="S6" s="622"/>
      <c r="T6" s="622"/>
      <c r="U6" s="622"/>
      <c r="V6" s="622"/>
      <c r="W6" s="622"/>
      <c r="X6" s="622"/>
      <c r="Y6" s="623"/>
      <c r="Z6" s="663">
        <v>1.1000000000000001</v>
      </c>
      <c r="AA6" s="663"/>
      <c r="AB6" s="663"/>
      <c r="AC6" s="663"/>
      <c r="AD6" s="664">
        <v>241094</v>
      </c>
      <c r="AE6" s="664"/>
      <c r="AF6" s="664"/>
      <c r="AG6" s="664"/>
      <c r="AH6" s="664"/>
      <c r="AI6" s="664"/>
      <c r="AJ6" s="664"/>
      <c r="AK6" s="664"/>
      <c r="AL6" s="624">
        <v>2</v>
      </c>
      <c r="AM6" s="625"/>
      <c r="AN6" s="625"/>
      <c r="AO6" s="665"/>
      <c r="AP6" s="618" t="s">
        <v>238</v>
      </c>
      <c r="AQ6" s="619"/>
      <c r="AR6" s="619"/>
      <c r="AS6" s="619"/>
      <c r="AT6" s="619"/>
      <c r="AU6" s="619"/>
      <c r="AV6" s="619"/>
      <c r="AW6" s="619"/>
      <c r="AX6" s="619"/>
      <c r="AY6" s="619"/>
      <c r="AZ6" s="619"/>
      <c r="BA6" s="619"/>
      <c r="BB6" s="619"/>
      <c r="BC6" s="619"/>
      <c r="BD6" s="619"/>
      <c r="BE6" s="619"/>
      <c r="BF6" s="620"/>
      <c r="BG6" s="621">
        <v>8875390</v>
      </c>
      <c r="BH6" s="622"/>
      <c r="BI6" s="622"/>
      <c r="BJ6" s="622"/>
      <c r="BK6" s="622"/>
      <c r="BL6" s="622"/>
      <c r="BM6" s="622"/>
      <c r="BN6" s="623"/>
      <c r="BO6" s="663">
        <v>100</v>
      </c>
      <c r="BP6" s="663"/>
      <c r="BQ6" s="663"/>
      <c r="BR6" s="663"/>
      <c r="BS6" s="664">
        <v>48352</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194376</v>
      </c>
      <c r="CS6" s="622"/>
      <c r="CT6" s="622"/>
      <c r="CU6" s="622"/>
      <c r="CV6" s="622"/>
      <c r="CW6" s="622"/>
      <c r="CX6" s="622"/>
      <c r="CY6" s="623"/>
      <c r="CZ6" s="703">
        <v>0.9</v>
      </c>
      <c r="DA6" s="686"/>
      <c r="DB6" s="686"/>
      <c r="DC6" s="705"/>
      <c r="DD6" s="627" t="s">
        <v>240</v>
      </c>
      <c r="DE6" s="622"/>
      <c r="DF6" s="622"/>
      <c r="DG6" s="622"/>
      <c r="DH6" s="622"/>
      <c r="DI6" s="622"/>
      <c r="DJ6" s="622"/>
      <c r="DK6" s="622"/>
      <c r="DL6" s="622"/>
      <c r="DM6" s="622"/>
      <c r="DN6" s="622"/>
      <c r="DO6" s="622"/>
      <c r="DP6" s="623"/>
      <c r="DQ6" s="627">
        <v>194376</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3272</v>
      </c>
      <c r="S7" s="622"/>
      <c r="T7" s="622"/>
      <c r="U7" s="622"/>
      <c r="V7" s="622"/>
      <c r="W7" s="622"/>
      <c r="X7" s="622"/>
      <c r="Y7" s="623"/>
      <c r="Z7" s="663">
        <v>0</v>
      </c>
      <c r="AA7" s="663"/>
      <c r="AB7" s="663"/>
      <c r="AC7" s="663"/>
      <c r="AD7" s="664">
        <v>3272</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2516082</v>
      </c>
      <c r="BH7" s="622"/>
      <c r="BI7" s="622"/>
      <c r="BJ7" s="622"/>
      <c r="BK7" s="622"/>
      <c r="BL7" s="622"/>
      <c r="BM7" s="622"/>
      <c r="BN7" s="623"/>
      <c r="BO7" s="663">
        <v>28.3</v>
      </c>
      <c r="BP7" s="663"/>
      <c r="BQ7" s="663"/>
      <c r="BR7" s="663"/>
      <c r="BS7" s="664">
        <v>48352</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3030449</v>
      </c>
      <c r="CS7" s="622"/>
      <c r="CT7" s="622"/>
      <c r="CU7" s="622"/>
      <c r="CV7" s="622"/>
      <c r="CW7" s="622"/>
      <c r="CX7" s="622"/>
      <c r="CY7" s="623"/>
      <c r="CZ7" s="663">
        <v>14.8</v>
      </c>
      <c r="DA7" s="663"/>
      <c r="DB7" s="663"/>
      <c r="DC7" s="663"/>
      <c r="DD7" s="627">
        <v>177547</v>
      </c>
      <c r="DE7" s="622"/>
      <c r="DF7" s="622"/>
      <c r="DG7" s="622"/>
      <c r="DH7" s="622"/>
      <c r="DI7" s="622"/>
      <c r="DJ7" s="622"/>
      <c r="DK7" s="622"/>
      <c r="DL7" s="622"/>
      <c r="DM7" s="622"/>
      <c r="DN7" s="622"/>
      <c r="DO7" s="622"/>
      <c r="DP7" s="623"/>
      <c r="DQ7" s="627">
        <v>2692116</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32916</v>
      </c>
      <c r="S8" s="622"/>
      <c r="T8" s="622"/>
      <c r="U8" s="622"/>
      <c r="V8" s="622"/>
      <c r="W8" s="622"/>
      <c r="X8" s="622"/>
      <c r="Y8" s="623"/>
      <c r="Z8" s="663">
        <v>0.2</v>
      </c>
      <c r="AA8" s="663"/>
      <c r="AB8" s="663"/>
      <c r="AC8" s="663"/>
      <c r="AD8" s="664">
        <v>32916</v>
      </c>
      <c r="AE8" s="664"/>
      <c r="AF8" s="664"/>
      <c r="AG8" s="664"/>
      <c r="AH8" s="664"/>
      <c r="AI8" s="664"/>
      <c r="AJ8" s="664"/>
      <c r="AK8" s="664"/>
      <c r="AL8" s="624">
        <v>0.3</v>
      </c>
      <c r="AM8" s="625"/>
      <c r="AN8" s="625"/>
      <c r="AO8" s="665"/>
      <c r="AP8" s="618" t="s">
        <v>245</v>
      </c>
      <c r="AQ8" s="619"/>
      <c r="AR8" s="619"/>
      <c r="AS8" s="619"/>
      <c r="AT8" s="619"/>
      <c r="AU8" s="619"/>
      <c r="AV8" s="619"/>
      <c r="AW8" s="619"/>
      <c r="AX8" s="619"/>
      <c r="AY8" s="619"/>
      <c r="AZ8" s="619"/>
      <c r="BA8" s="619"/>
      <c r="BB8" s="619"/>
      <c r="BC8" s="619"/>
      <c r="BD8" s="619"/>
      <c r="BE8" s="619"/>
      <c r="BF8" s="620"/>
      <c r="BG8" s="621">
        <v>80544</v>
      </c>
      <c r="BH8" s="622"/>
      <c r="BI8" s="622"/>
      <c r="BJ8" s="622"/>
      <c r="BK8" s="622"/>
      <c r="BL8" s="622"/>
      <c r="BM8" s="622"/>
      <c r="BN8" s="623"/>
      <c r="BO8" s="663">
        <v>0.9</v>
      </c>
      <c r="BP8" s="663"/>
      <c r="BQ8" s="663"/>
      <c r="BR8" s="663"/>
      <c r="BS8" s="664" t="s">
        <v>240</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7231760</v>
      </c>
      <c r="CS8" s="622"/>
      <c r="CT8" s="622"/>
      <c r="CU8" s="622"/>
      <c r="CV8" s="622"/>
      <c r="CW8" s="622"/>
      <c r="CX8" s="622"/>
      <c r="CY8" s="623"/>
      <c r="CZ8" s="663">
        <v>35.200000000000003</v>
      </c>
      <c r="DA8" s="663"/>
      <c r="DB8" s="663"/>
      <c r="DC8" s="663"/>
      <c r="DD8" s="627">
        <v>47676</v>
      </c>
      <c r="DE8" s="622"/>
      <c r="DF8" s="622"/>
      <c r="DG8" s="622"/>
      <c r="DH8" s="622"/>
      <c r="DI8" s="622"/>
      <c r="DJ8" s="622"/>
      <c r="DK8" s="622"/>
      <c r="DL8" s="622"/>
      <c r="DM8" s="622"/>
      <c r="DN8" s="622"/>
      <c r="DO8" s="622"/>
      <c r="DP8" s="623"/>
      <c r="DQ8" s="627">
        <v>3623178</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26134</v>
      </c>
      <c r="S9" s="622"/>
      <c r="T9" s="622"/>
      <c r="U9" s="622"/>
      <c r="V9" s="622"/>
      <c r="W9" s="622"/>
      <c r="X9" s="622"/>
      <c r="Y9" s="623"/>
      <c r="Z9" s="663">
        <v>0.1</v>
      </c>
      <c r="AA9" s="663"/>
      <c r="AB9" s="663"/>
      <c r="AC9" s="663"/>
      <c r="AD9" s="664">
        <v>26134</v>
      </c>
      <c r="AE9" s="664"/>
      <c r="AF9" s="664"/>
      <c r="AG9" s="664"/>
      <c r="AH9" s="664"/>
      <c r="AI9" s="664"/>
      <c r="AJ9" s="664"/>
      <c r="AK9" s="664"/>
      <c r="AL9" s="624">
        <v>0.2</v>
      </c>
      <c r="AM9" s="625"/>
      <c r="AN9" s="625"/>
      <c r="AO9" s="665"/>
      <c r="AP9" s="618" t="s">
        <v>248</v>
      </c>
      <c r="AQ9" s="619"/>
      <c r="AR9" s="619"/>
      <c r="AS9" s="619"/>
      <c r="AT9" s="619"/>
      <c r="AU9" s="619"/>
      <c r="AV9" s="619"/>
      <c r="AW9" s="619"/>
      <c r="AX9" s="619"/>
      <c r="AY9" s="619"/>
      <c r="AZ9" s="619"/>
      <c r="BA9" s="619"/>
      <c r="BB9" s="619"/>
      <c r="BC9" s="619"/>
      <c r="BD9" s="619"/>
      <c r="BE9" s="619"/>
      <c r="BF9" s="620"/>
      <c r="BG9" s="621">
        <v>2059999</v>
      </c>
      <c r="BH9" s="622"/>
      <c r="BI9" s="622"/>
      <c r="BJ9" s="622"/>
      <c r="BK9" s="622"/>
      <c r="BL9" s="622"/>
      <c r="BM9" s="622"/>
      <c r="BN9" s="623"/>
      <c r="BO9" s="663">
        <v>23.2</v>
      </c>
      <c r="BP9" s="663"/>
      <c r="BQ9" s="663"/>
      <c r="BR9" s="663"/>
      <c r="BS9" s="664" t="s">
        <v>185</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3079443</v>
      </c>
      <c r="CS9" s="622"/>
      <c r="CT9" s="622"/>
      <c r="CU9" s="622"/>
      <c r="CV9" s="622"/>
      <c r="CW9" s="622"/>
      <c r="CX9" s="622"/>
      <c r="CY9" s="623"/>
      <c r="CZ9" s="663">
        <v>15</v>
      </c>
      <c r="DA9" s="663"/>
      <c r="DB9" s="663"/>
      <c r="DC9" s="663"/>
      <c r="DD9" s="627">
        <v>577301</v>
      </c>
      <c r="DE9" s="622"/>
      <c r="DF9" s="622"/>
      <c r="DG9" s="622"/>
      <c r="DH9" s="622"/>
      <c r="DI9" s="622"/>
      <c r="DJ9" s="622"/>
      <c r="DK9" s="622"/>
      <c r="DL9" s="622"/>
      <c r="DM9" s="622"/>
      <c r="DN9" s="622"/>
      <c r="DO9" s="622"/>
      <c r="DP9" s="623"/>
      <c r="DQ9" s="627">
        <v>1735809</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185</v>
      </c>
      <c r="S10" s="622"/>
      <c r="T10" s="622"/>
      <c r="U10" s="622"/>
      <c r="V10" s="622"/>
      <c r="W10" s="622"/>
      <c r="X10" s="622"/>
      <c r="Y10" s="623"/>
      <c r="Z10" s="663" t="s">
        <v>240</v>
      </c>
      <c r="AA10" s="663"/>
      <c r="AB10" s="663"/>
      <c r="AC10" s="663"/>
      <c r="AD10" s="664" t="s">
        <v>185</v>
      </c>
      <c r="AE10" s="664"/>
      <c r="AF10" s="664"/>
      <c r="AG10" s="664"/>
      <c r="AH10" s="664"/>
      <c r="AI10" s="664"/>
      <c r="AJ10" s="664"/>
      <c r="AK10" s="664"/>
      <c r="AL10" s="624" t="s">
        <v>240</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137789</v>
      </c>
      <c r="BH10" s="622"/>
      <c r="BI10" s="622"/>
      <c r="BJ10" s="622"/>
      <c r="BK10" s="622"/>
      <c r="BL10" s="622"/>
      <c r="BM10" s="622"/>
      <c r="BN10" s="623"/>
      <c r="BO10" s="663">
        <v>1.6</v>
      </c>
      <c r="BP10" s="663"/>
      <c r="BQ10" s="663"/>
      <c r="BR10" s="663"/>
      <c r="BS10" s="664" t="s">
        <v>240</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32165</v>
      </c>
      <c r="CS10" s="622"/>
      <c r="CT10" s="622"/>
      <c r="CU10" s="622"/>
      <c r="CV10" s="622"/>
      <c r="CW10" s="622"/>
      <c r="CX10" s="622"/>
      <c r="CY10" s="623"/>
      <c r="CZ10" s="663">
        <v>0.2</v>
      </c>
      <c r="DA10" s="663"/>
      <c r="DB10" s="663"/>
      <c r="DC10" s="663"/>
      <c r="DD10" s="627" t="s">
        <v>185</v>
      </c>
      <c r="DE10" s="622"/>
      <c r="DF10" s="622"/>
      <c r="DG10" s="622"/>
      <c r="DH10" s="622"/>
      <c r="DI10" s="622"/>
      <c r="DJ10" s="622"/>
      <c r="DK10" s="622"/>
      <c r="DL10" s="622"/>
      <c r="DM10" s="622"/>
      <c r="DN10" s="622"/>
      <c r="DO10" s="622"/>
      <c r="DP10" s="623"/>
      <c r="DQ10" s="627">
        <v>32165</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1072192</v>
      </c>
      <c r="S11" s="622"/>
      <c r="T11" s="622"/>
      <c r="U11" s="622"/>
      <c r="V11" s="622"/>
      <c r="W11" s="622"/>
      <c r="X11" s="622"/>
      <c r="Y11" s="623"/>
      <c r="Z11" s="624">
        <v>5</v>
      </c>
      <c r="AA11" s="625"/>
      <c r="AB11" s="625"/>
      <c r="AC11" s="626"/>
      <c r="AD11" s="627">
        <v>1072192</v>
      </c>
      <c r="AE11" s="622"/>
      <c r="AF11" s="622"/>
      <c r="AG11" s="622"/>
      <c r="AH11" s="622"/>
      <c r="AI11" s="622"/>
      <c r="AJ11" s="622"/>
      <c r="AK11" s="623"/>
      <c r="AL11" s="624">
        <v>9.1</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237750</v>
      </c>
      <c r="BH11" s="622"/>
      <c r="BI11" s="622"/>
      <c r="BJ11" s="622"/>
      <c r="BK11" s="622"/>
      <c r="BL11" s="622"/>
      <c r="BM11" s="622"/>
      <c r="BN11" s="623"/>
      <c r="BO11" s="663">
        <v>2.7</v>
      </c>
      <c r="BP11" s="663"/>
      <c r="BQ11" s="663"/>
      <c r="BR11" s="663"/>
      <c r="BS11" s="664">
        <v>48352</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670528</v>
      </c>
      <c r="CS11" s="622"/>
      <c r="CT11" s="622"/>
      <c r="CU11" s="622"/>
      <c r="CV11" s="622"/>
      <c r="CW11" s="622"/>
      <c r="CX11" s="622"/>
      <c r="CY11" s="623"/>
      <c r="CZ11" s="663">
        <v>3.3</v>
      </c>
      <c r="DA11" s="663"/>
      <c r="DB11" s="663"/>
      <c r="DC11" s="663"/>
      <c r="DD11" s="627">
        <v>280001</v>
      </c>
      <c r="DE11" s="622"/>
      <c r="DF11" s="622"/>
      <c r="DG11" s="622"/>
      <c r="DH11" s="622"/>
      <c r="DI11" s="622"/>
      <c r="DJ11" s="622"/>
      <c r="DK11" s="622"/>
      <c r="DL11" s="622"/>
      <c r="DM11" s="622"/>
      <c r="DN11" s="622"/>
      <c r="DO11" s="622"/>
      <c r="DP11" s="623"/>
      <c r="DQ11" s="627">
        <v>374069</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v>67786</v>
      </c>
      <c r="S12" s="622"/>
      <c r="T12" s="622"/>
      <c r="U12" s="622"/>
      <c r="V12" s="622"/>
      <c r="W12" s="622"/>
      <c r="X12" s="622"/>
      <c r="Y12" s="623"/>
      <c r="Z12" s="663">
        <v>0.3</v>
      </c>
      <c r="AA12" s="663"/>
      <c r="AB12" s="663"/>
      <c r="AC12" s="663"/>
      <c r="AD12" s="664">
        <v>67786</v>
      </c>
      <c r="AE12" s="664"/>
      <c r="AF12" s="664"/>
      <c r="AG12" s="664"/>
      <c r="AH12" s="664"/>
      <c r="AI12" s="664"/>
      <c r="AJ12" s="664"/>
      <c r="AK12" s="664"/>
      <c r="AL12" s="624">
        <v>0.6</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5839551</v>
      </c>
      <c r="BH12" s="622"/>
      <c r="BI12" s="622"/>
      <c r="BJ12" s="622"/>
      <c r="BK12" s="622"/>
      <c r="BL12" s="622"/>
      <c r="BM12" s="622"/>
      <c r="BN12" s="623"/>
      <c r="BO12" s="663">
        <v>65.8</v>
      </c>
      <c r="BP12" s="663"/>
      <c r="BQ12" s="663"/>
      <c r="BR12" s="663"/>
      <c r="BS12" s="664" t="s">
        <v>240</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217633</v>
      </c>
      <c r="CS12" s="622"/>
      <c r="CT12" s="622"/>
      <c r="CU12" s="622"/>
      <c r="CV12" s="622"/>
      <c r="CW12" s="622"/>
      <c r="CX12" s="622"/>
      <c r="CY12" s="623"/>
      <c r="CZ12" s="663">
        <v>1.1000000000000001</v>
      </c>
      <c r="DA12" s="663"/>
      <c r="DB12" s="663"/>
      <c r="DC12" s="663"/>
      <c r="DD12" s="627">
        <v>300</v>
      </c>
      <c r="DE12" s="622"/>
      <c r="DF12" s="622"/>
      <c r="DG12" s="622"/>
      <c r="DH12" s="622"/>
      <c r="DI12" s="622"/>
      <c r="DJ12" s="622"/>
      <c r="DK12" s="622"/>
      <c r="DL12" s="622"/>
      <c r="DM12" s="622"/>
      <c r="DN12" s="622"/>
      <c r="DO12" s="622"/>
      <c r="DP12" s="623"/>
      <c r="DQ12" s="627">
        <v>139858</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63" t="s">
        <v>240</v>
      </c>
      <c r="AA13" s="663"/>
      <c r="AB13" s="663"/>
      <c r="AC13" s="663"/>
      <c r="AD13" s="664" t="s">
        <v>185</v>
      </c>
      <c r="AE13" s="664"/>
      <c r="AF13" s="664"/>
      <c r="AG13" s="664"/>
      <c r="AH13" s="664"/>
      <c r="AI13" s="664"/>
      <c r="AJ13" s="664"/>
      <c r="AK13" s="664"/>
      <c r="AL13" s="624" t="s">
        <v>240</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5804006</v>
      </c>
      <c r="BH13" s="622"/>
      <c r="BI13" s="622"/>
      <c r="BJ13" s="622"/>
      <c r="BK13" s="622"/>
      <c r="BL13" s="622"/>
      <c r="BM13" s="622"/>
      <c r="BN13" s="623"/>
      <c r="BO13" s="663">
        <v>65.400000000000006</v>
      </c>
      <c r="BP13" s="663"/>
      <c r="BQ13" s="663"/>
      <c r="BR13" s="663"/>
      <c r="BS13" s="664" t="s">
        <v>240</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1526435</v>
      </c>
      <c r="CS13" s="622"/>
      <c r="CT13" s="622"/>
      <c r="CU13" s="622"/>
      <c r="CV13" s="622"/>
      <c r="CW13" s="622"/>
      <c r="CX13" s="622"/>
      <c r="CY13" s="623"/>
      <c r="CZ13" s="663">
        <v>7.4</v>
      </c>
      <c r="DA13" s="663"/>
      <c r="DB13" s="663"/>
      <c r="DC13" s="663"/>
      <c r="DD13" s="627">
        <v>723415</v>
      </c>
      <c r="DE13" s="622"/>
      <c r="DF13" s="622"/>
      <c r="DG13" s="622"/>
      <c r="DH13" s="622"/>
      <c r="DI13" s="622"/>
      <c r="DJ13" s="622"/>
      <c r="DK13" s="622"/>
      <c r="DL13" s="622"/>
      <c r="DM13" s="622"/>
      <c r="DN13" s="622"/>
      <c r="DO13" s="622"/>
      <c r="DP13" s="623"/>
      <c r="DQ13" s="627">
        <v>798181</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v>524</v>
      </c>
      <c r="S14" s="622"/>
      <c r="T14" s="622"/>
      <c r="U14" s="622"/>
      <c r="V14" s="622"/>
      <c r="W14" s="622"/>
      <c r="X14" s="622"/>
      <c r="Y14" s="623"/>
      <c r="Z14" s="663">
        <v>0</v>
      </c>
      <c r="AA14" s="663"/>
      <c r="AB14" s="663"/>
      <c r="AC14" s="663"/>
      <c r="AD14" s="664">
        <v>524</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167895</v>
      </c>
      <c r="BH14" s="622"/>
      <c r="BI14" s="622"/>
      <c r="BJ14" s="622"/>
      <c r="BK14" s="622"/>
      <c r="BL14" s="622"/>
      <c r="BM14" s="622"/>
      <c r="BN14" s="623"/>
      <c r="BO14" s="663">
        <v>1.9</v>
      </c>
      <c r="BP14" s="663"/>
      <c r="BQ14" s="663"/>
      <c r="BR14" s="663"/>
      <c r="BS14" s="664" t="s">
        <v>240</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921759</v>
      </c>
      <c r="CS14" s="622"/>
      <c r="CT14" s="622"/>
      <c r="CU14" s="622"/>
      <c r="CV14" s="622"/>
      <c r="CW14" s="622"/>
      <c r="CX14" s="622"/>
      <c r="CY14" s="623"/>
      <c r="CZ14" s="663">
        <v>4.5</v>
      </c>
      <c r="DA14" s="663"/>
      <c r="DB14" s="663"/>
      <c r="DC14" s="663"/>
      <c r="DD14" s="627">
        <v>81258</v>
      </c>
      <c r="DE14" s="622"/>
      <c r="DF14" s="622"/>
      <c r="DG14" s="622"/>
      <c r="DH14" s="622"/>
      <c r="DI14" s="622"/>
      <c r="DJ14" s="622"/>
      <c r="DK14" s="622"/>
      <c r="DL14" s="622"/>
      <c r="DM14" s="622"/>
      <c r="DN14" s="622"/>
      <c r="DO14" s="622"/>
      <c r="DP14" s="623"/>
      <c r="DQ14" s="627">
        <v>830646</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185</v>
      </c>
      <c r="S15" s="622"/>
      <c r="T15" s="622"/>
      <c r="U15" s="622"/>
      <c r="V15" s="622"/>
      <c r="W15" s="622"/>
      <c r="X15" s="622"/>
      <c r="Y15" s="623"/>
      <c r="Z15" s="663" t="s">
        <v>185</v>
      </c>
      <c r="AA15" s="663"/>
      <c r="AB15" s="663"/>
      <c r="AC15" s="663"/>
      <c r="AD15" s="664" t="s">
        <v>240</v>
      </c>
      <c r="AE15" s="664"/>
      <c r="AF15" s="664"/>
      <c r="AG15" s="664"/>
      <c r="AH15" s="664"/>
      <c r="AI15" s="664"/>
      <c r="AJ15" s="664"/>
      <c r="AK15" s="664"/>
      <c r="AL15" s="624" t="s">
        <v>185</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351862</v>
      </c>
      <c r="BH15" s="622"/>
      <c r="BI15" s="622"/>
      <c r="BJ15" s="622"/>
      <c r="BK15" s="622"/>
      <c r="BL15" s="622"/>
      <c r="BM15" s="622"/>
      <c r="BN15" s="623"/>
      <c r="BO15" s="663">
        <v>4</v>
      </c>
      <c r="BP15" s="663"/>
      <c r="BQ15" s="663"/>
      <c r="BR15" s="663"/>
      <c r="BS15" s="664" t="s">
        <v>185</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1914429</v>
      </c>
      <c r="CS15" s="622"/>
      <c r="CT15" s="622"/>
      <c r="CU15" s="622"/>
      <c r="CV15" s="622"/>
      <c r="CW15" s="622"/>
      <c r="CX15" s="622"/>
      <c r="CY15" s="623"/>
      <c r="CZ15" s="663">
        <v>9.3000000000000007</v>
      </c>
      <c r="DA15" s="663"/>
      <c r="DB15" s="663"/>
      <c r="DC15" s="663"/>
      <c r="DD15" s="627">
        <v>323113</v>
      </c>
      <c r="DE15" s="622"/>
      <c r="DF15" s="622"/>
      <c r="DG15" s="622"/>
      <c r="DH15" s="622"/>
      <c r="DI15" s="622"/>
      <c r="DJ15" s="622"/>
      <c r="DK15" s="622"/>
      <c r="DL15" s="622"/>
      <c r="DM15" s="622"/>
      <c r="DN15" s="622"/>
      <c r="DO15" s="622"/>
      <c r="DP15" s="623"/>
      <c r="DQ15" s="627">
        <v>1481323</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23660</v>
      </c>
      <c r="S16" s="622"/>
      <c r="T16" s="622"/>
      <c r="U16" s="622"/>
      <c r="V16" s="622"/>
      <c r="W16" s="622"/>
      <c r="X16" s="622"/>
      <c r="Y16" s="623"/>
      <c r="Z16" s="663">
        <v>0.1</v>
      </c>
      <c r="AA16" s="663"/>
      <c r="AB16" s="663"/>
      <c r="AC16" s="663"/>
      <c r="AD16" s="664">
        <v>23660</v>
      </c>
      <c r="AE16" s="664"/>
      <c r="AF16" s="664"/>
      <c r="AG16" s="664"/>
      <c r="AH16" s="664"/>
      <c r="AI16" s="664"/>
      <c r="AJ16" s="664"/>
      <c r="AK16" s="664"/>
      <c r="AL16" s="624">
        <v>0.2</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63" t="s">
        <v>185</v>
      </c>
      <c r="BP16" s="663"/>
      <c r="BQ16" s="663"/>
      <c r="BR16" s="663"/>
      <c r="BS16" s="664" t="s">
        <v>240</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29777</v>
      </c>
      <c r="CS16" s="622"/>
      <c r="CT16" s="622"/>
      <c r="CU16" s="622"/>
      <c r="CV16" s="622"/>
      <c r="CW16" s="622"/>
      <c r="CX16" s="622"/>
      <c r="CY16" s="623"/>
      <c r="CZ16" s="663">
        <v>0.1</v>
      </c>
      <c r="DA16" s="663"/>
      <c r="DB16" s="663"/>
      <c r="DC16" s="663"/>
      <c r="DD16" s="627" t="s">
        <v>185</v>
      </c>
      <c r="DE16" s="622"/>
      <c r="DF16" s="622"/>
      <c r="DG16" s="622"/>
      <c r="DH16" s="622"/>
      <c r="DI16" s="622"/>
      <c r="DJ16" s="622"/>
      <c r="DK16" s="622"/>
      <c r="DL16" s="622"/>
      <c r="DM16" s="622"/>
      <c r="DN16" s="622"/>
      <c r="DO16" s="622"/>
      <c r="DP16" s="623"/>
      <c r="DQ16" s="627">
        <v>979</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99348</v>
      </c>
      <c r="S17" s="622"/>
      <c r="T17" s="622"/>
      <c r="U17" s="622"/>
      <c r="V17" s="622"/>
      <c r="W17" s="622"/>
      <c r="X17" s="622"/>
      <c r="Y17" s="623"/>
      <c r="Z17" s="663">
        <v>0.5</v>
      </c>
      <c r="AA17" s="663"/>
      <c r="AB17" s="663"/>
      <c r="AC17" s="663"/>
      <c r="AD17" s="664">
        <v>99348</v>
      </c>
      <c r="AE17" s="664"/>
      <c r="AF17" s="664"/>
      <c r="AG17" s="664"/>
      <c r="AH17" s="664"/>
      <c r="AI17" s="664"/>
      <c r="AJ17" s="664"/>
      <c r="AK17" s="664"/>
      <c r="AL17" s="624">
        <v>0.8</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185</v>
      </c>
      <c r="BH17" s="622"/>
      <c r="BI17" s="622"/>
      <c r="BJ17" s="622"/>
      <c r="BK17" s="622"/>
      <c r="BL17" s="622"/>
      <c r="BM17" s="622"/>
      <c r="BN17" s="623"/>
      <c r="BO17" s="663" t="s">
        <v>185</v>
      </c>
      <c r="BP17" s="663"/>
      <c r="BQ17" s="663"/>
      <c r="BR17" s="663"/>
      <c r="BS17" s="664" t="s">
        <v>240</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1670817</v>
      </c>
      <c r="CS17" s="622"/>
      <c r="CT17" s="622"/>
      <c r="CU17" s="622"/>
      <c r="CV17" s="622"/>
      <c r="CW17" s="622"/>
      <c r="CX17" s="622"/>
      <c r="CY17" s="623"/>
      <c r="CZ17" s="663">
        <v>8.1</v>
      </c>
      <c r="DA17" s="663"/>
      <c r="DB17" s="663"/>
      <c r="DC17" s="663"/>
      <c r="DD17" s="627" t="s">
        <v>240</v>
      </c>
      <c r="DE17" s="622"/>
      <c r="DF17" s="622"/>
      <c r="DG17" s="622"/>
      <c r="DH17" s="622"/>
      <c r="DI17" s="622"/>
      <c r="DJ17" s="622"/>
      <c r="DK17" s="622"/>
      <c r="DL17" s="622"/>
      <c r="DM17" s="622"/>
      <c r="DN17" s="622"/>
      <c r="DO17" s="622"/>
      <c r="DP17" s="623"/>
      <c r="DQ17" s="627">
        <v>1670817</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35707</v>
      </c>
      <c r="S18" s="622"/>
      <c r="T18" s="622"/>
      <c r="U18" s="622"/>
      <c r="V18" s="622"/>
      <c r="W18" s="622"/>
      <c r="X18" s="622"/>
      <c r="Y18" s="623"/>
      <c r="Z18" s="663">
        <v>0.2</v>
      </c>
      <c r="AA18" s="663"/>
      <c r="AB18" s="663"/>
      <c r="AC18" s="663"/>
      <c r="AD18" s="664">
        <v>35707</v>
      </c>
      <c r="AE18" s="664"/>
      <c r="AF18" s="664"/>
      <c r="AG18" s="664"/>
      <c r="AH18" s="664"/>
      <c r="AI18" s="664"/>
      <c r="AJ18" s="664"/>
      <c r="AK18" s="664"/>
      <c r="AL18" s="624">
        <v>0.3</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63" t="s">
        <v>240</v>
      </c>
      <c r="BP18" s="663"/>
      <c r="BQ18" s="663"/>
      <c r="BR18" s="663"/>
      <c r="BS18" s="664" t="s">
        <v>185</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63" t="s">
        <v>240</v>
      </c>
      <c r="DA18" s="663"/>
      <c r="DB18" s="663"/>
      <c r="DC18" s="663"/>
      <c r="DD18" s="627" t="s">
        <v>185</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34864</v>
      </c>
      <c r="S19" s="622"/>
      <c r="T19" s="622"/>
      <c r="U19" s="622"/>
      <c r="V19" s="622"/>
      <c r="W19" s="622"/>
      <c r="X19" s="622"/>
      <c r="Y19" s="623"/>
      <c r="Z19" s="663">
        <v>0.2</v>
      </c>
      <c r="AA19" s="663"/>
      <c r="AB19" s="663"/>
      <c r="AC19" s="663"/>
      <c r="AD19" s="664">
        <v>34864</v>
      </c>
      <c r="AE19" s="664"/>
      <c r="AF19" s="664"/>
      <c r="AG19" s="664"/>
      <c r="AH19" s="664"/>
      <c r="AI19" s="664"/>
      <c r="AJ19" s="664"/>
      <c r="AK19" s="664"/>
      <c r="AL19" s="624">
        <v>0.3</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1794</v>
      </c>
      <c r="BH19" s="622"/>
      <c r="BI19" s="622"/>
      <c r="BJ19" s="622"/>
      <c r="BK19" s="622"/>
      <c r="BL19" s="622"/>
      <c r="BM19" s="622"/>
      <c r="BN19" s="623"/>
      <c r="BO19" s="663">
        <v>0</v>
      </c>
      <c r="BP19" s="663"/>
      <c r="BQ19" s="663"/>
      <c r="BR19" s="663"/>
      <c r="BS19" s="664" t="s">
        <v>185</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63" t="s">
        <v>240</v>
      </c>
      <c r="DA19" s="663"/>
      <c r="DB19" s="663"/>
      <c r="DC19" s="663"/>
      <c r="DD19" s="627" t="s">
        <v>240</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v>843</v>
      </c>
      <c r="S20" s="622"/>
      <c r="T20" s="622"/>
      <c r="U20" s="622"/>
      <c r="V20" s="622"/>
      <c r="W20" s="622"/>
      <c r="X20" s="622"/>
      <c r="Y20" s="623"/>
      <c r="Z20" s="663">
        <v>0</v>
      </c>
      <c r="AA20" s="663"/>
      <c r="AB20" s="663"/>
      <c r="AC20" s="663"/>
      <c r="AD20" s="664">
        <v>843</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1794</v>
      </c>
      <c r="BH20" s="622"/>
      <c r="BI20" s="622"/>
      <c r="BJ20" s="622"/>
      <c r="BK20" s="622"/>
      <c r="BL20" s="622"/>
      <c r="BM20" s="622"/>
      <c r="BN20" s="623"/>
      <c r="BO20" s="663">
        <v>0</v>
      </c>
      <c r="BP20" s="663"/>
      <c r="BQ20" s="663"/>
      <c r="BR20" s="663"/>
      <c r="BS20" s="664" t="s">
        <v>240</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20519571</v>
      </c>
      <c r="CS20" s="622"/>
      <c r="CT20" s="622"/>
      <c r="CU20" s="622"/>
      <c r="CV20" s="622"/>
      <c r="CW20" s="622"/>
      <c r="CX20" s="622"/>
      <c r="CY20" s="623"/>
      <c r="CZ20" s="663">
        <v>100</v>
      </c>
      <c r="DA20" s="663"/>
      <c r="DB20" s="663"/>
      <c r="DC20" s="663"/>
      <c r="DD20" s="627">
        <v>2210611</v>
      </c>
      <c r="DE20" s="622"/>
      <c r="DF20" s="622"/>
      <c r="DG20" s="622"/>
      <c r="DH20" s="622"/>
      <c r="DI20" s="622"/>
      <c r="DJ20" s="622"/>
      <c r="DK20" s="622"/>
      <c r="DL20" s="622"/>
      <c r="DM20" s="622"/>
      <c r="DN20" s="622"/>
      <c r="DO20" s="622"/>
      <c r="DP20" s="623"/>
      <c r="DQ20" s="627">
        <v>13573517</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1622691</v>
      </c>
      <c r="S21" s="622"/>
      <c r="T21" s="622"/>
      <c r="U21" s="622"/>
      <c r="V21" s="622"/>
      <c r="W21" s="622"/>
      <c r="X21" s="622"/>
      <c r="Y21" s="623"/>
      <c r="Z21" s="663">
        <v>7.6</v>
      </c>
      <c r="AA21" s="663"/>
      <c r="AB21" s="663"/>
      <c r="AC21" s="663"/>
      <c r="AD21" s="664">
        <v>1298237</v>
      </c>
      <c r="AE21" s="664"/>
      <c r="AF21" s="664"/>
      <c r="AG21" s="664"/>
      <c r="AH21" s="664"/>
      <c r="AI21" s="664"/>
      <c r="AJ21" s="664"/>
      <c r="AK21" s="664"/>
      <c r="AL21" s="624">
        <v>11</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1794</v>
      </c>
      <c r="BH21" s="622"/>
      <c r="BI21" s="622"/>
      <c r="BJ21" s="622"/>
      <c r="BK21" s="622"/>
      <c r="BL21" s="622"/>
      <c r="BM21" s="622"/>
      <c r="BN21" s="623"/>
      <c r="BO21" s="663">
        <v>0</v>
      </c>
      <c r="BP21" s="663"/>
      <c r="BQ21" s="663"/>
      <c r="BR21" s="663"/>
      <c r="BS21" s="664" t="s">
        <v>240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1298237</v>
      </c>
      <c r="S22" s="622"/>
      <c r="T22" s="622"/>
      <c r="U22" s="622"/>
      <c r="V22" s="622"/>
      <c r="W22" s="622"/>
      <c r="X22" s="622"/>
      <c r="Y22" s="623"/>
      <c r="Z22" s="663">
        <v>6</v>
      </c>
      <c r="AA22" s="663"/>
      <c r="AB22" s="663"/>
      <c r="AC22" s="663"/>
      <c r="AD22" s="664">
        <v>1298237</v>
      </c>
      <c r="AE22" s="664"/>
      <c r="AF22" s="664"/>
      <c r="AG22" s="664"/>
      <c r="AH22" s="664"/>
      <c r="AI22" s="664"/>
      <c r="AJ22" s="664"/>
      <c r="AK22" s="664"/>
      <c r="AL22" s="624">
        <v>11</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63" t="s">
        <v>185</v>
      </c>
      <c r="BP22" s="663"/>
      <c r="BQ22" s="663"/>
      <c r="BR22" s="663"/>
      <c r="BS22" s="664" t="s">
        <v>240</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324421</v>
      </c>
      <c r="S23" s="622"/>
      <c r="T23" s="622"/>
      <c r="U23" s="622"/>
      <c r="V23" s="622"/>
      <c r="W23" s="622"/>
      <c r="X23" s="622"/>
      <c r="Y23" s="623"/>
      <c r="Z23" s="663">
        <v>1.5</v>
      </c>
      <c r="AA23" s="663"/>
      <c r="AB23" s="663"/>
      <c r="AC23" s="663"/>
      <c r="AD23" s="664" t="s">
        <v>240</v>
      </c>
      <c r="AE23" s="664"/>
      <c r="AF23" s="664"/>
      <c r="AG23" s="664"/>
      <c r="AH23" s="664"/>
      <c r="AI23" s="664"/>
      <c r="AJ23" s="664"/>
      <c r="AK23" s="664"/>
      <c r="AL23" s="624" t="s">
        <v>185</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185</v>
      </c>
      <c r="BH23" s="622"/>
      <c r="BI23" s="622"/>
      <c r="BJ23" s="622"/>
      <c r="BK23" s="622"/>
      <c r="BL23" s="622"/>
      <c r="BM23" s="622"/>
      <c r="BN23" s="623"/>
      <c r="BO23" s="663" t="s">
        <v>185</v>
      </c>
      <c r="BP23" s="663"/>
      <c r="BQ23" s="663"/>
      <c r="BR23" s="663"/>
      <c r="BS23" s="664" t="s">
        <v>240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v>33</v>
      </c>
      <c r="S24" s="622"/>
      <c r="T24" s="622"/>
      <c r="U24" s="622"/>
      <c r="V24" s="622"/>
      <c r="W24" s="622"/>
      <c r="X24" s="622"/>
      <c r="Y24" s="623"/>
      <c r="Z24" s="663">
        <v>0</v>
      </c>
      <c r="AA24" s="663"/>
      <c r="AB24" s="663"/>
      <c r="AC24" s="663"/>
      <c r="AD24" s="664" t="s">
        <v>185</v>
      </c>
      <c r="AE24" s="664"/>
      <c r="AF24" s="664"/>
      <c r="AG24" s="664"/>
      <c r="AH24" s="664"/>
      <c r="AI24" s="664"/>
      <c r="AJ24" s="664"/>
      <c r="AK24" s="664"/>
      <c r="AL24" s="624" t="s">
        <v>240</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63" t="s">
        <v>185</v>
      </c>
      <c r="BP24" s="663"/>
      <c r="BQ24" s="663"/>
      <c r="BR24" s="663"/>
      <c r="BS24" s="664" t="s">
        <v>240</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9676902</v>
      </c>
      <c r="CS24" s="674"/>
      <c r="CT24" s="674"/>
      <c r="CU24" s="674"/>
      <c r="CV24" s="674"/>
      <c r="CW24" s="674"/>
      <c r="CX24" s="674"/>
      <c r="CY24" s="702"/>
      <c r="CZ24" s="703">
        <v>47.2</v>
      </c>
      <c r="DA24" s="686"/>
      <c r="DB24" s="686"/>
      <c r="DC24" s="705"/>
      <c r="DD24" s="701">
        <v>6403431</v>
      </c>
      <c r="DE24" s="674"/>
      <c r="DF24" s="674"/>
      <c r="DG24" s="674"/>
      <c r="DH24" s="674"/>
      <c r="DI24" s="674"/>
      <c r="DJ24" s="674"/>
      <c r="DK24" s="702"/>
      <c r="DL24" s="701">
        <v>6330205</v>
      </c>
      <c r="DM24" s="674"/>
      <c r="DN24" s="674"/>
      <c r="DO24" s="674"/>
      <c r="DP24" s="674"/>
      <c r="DQ24" s="674"/>
      <c r="DR24" s="674"/>
      <c r="DS24" s="674"/>
      <c r="DT24" s="674"/>
      <c r="DU24" s="674"/>
      <c r="DV24" s="702"/>
      <c r="DW24" s="703">
        <v>52.5</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12102508</v>
      </c>
      <c r="S25" s="622"/>
      <c r="T25" s="622"/>
      <c r="U25" s="622"/>
      <c r="V25" s="622"/>
      <c r="W25" s="622"/>
      <c r="X25" s="622"/>
      <c r="Y25" s="623"/>
      <c r="Z25" s="663">
        <v>56.4</v>
      </c>
      <c r="AA25" s="663"/>
      <c r="AB25" s="663"/>
      <c r="AC25" s="663"/>
      <c r="AD25" s="664">
        <v>11729702</v>
      </c>
      <c r="AE25" s="664"/>
      <c r="AF25" s="664"/>
      <c r="AG25" s="664"/>
      <c r="AH25" s="664"/>
      <c r="AI25" s="664"/>
      <c r="AJ25" s="664"/>
      <c r="AK25" s="664"/>
      <c r="AL25" s="624">
        <v>99.6</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185</v>
      </c>
      <c r="BH25" s="622"/>
      <c r="BI25" s="622"/>
      <c r="BJ25" s="622"/>
      <c r="BK25" s="622"/>
      <c r="BL25" s="622"/>
      <c r="BM25" s="622"/>
      <c r="BN25" s="623"/>
      <c r="BO25" s="663" t="s">
        <v>240</v>
      </c>
      <c r="BP25" s="663"/>
      <c r="BQ25" s="663"/>
      <c r="BR25" s="663"/>
      <c r="BS25" s="664" t="s">
        <v>240</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3916112</v>
      </c>
      <c r="CS25" s="634"/>
      <c r="CT25" s="634"/>
      <c r="CU25" s="634"/>
      <c r="CV25" s="634"/>
      <c r="CW25" s="634"/>
      <c r="CX25" s="634"/>
      <c r="CY25" s="635"/>
      <c r="CZ25" s="624">
        <v>19.100000000000001</v>
      </c>
      <c r="DA25" s="636"/>
      <c r="DB25" s="636"/>
      <c r="DC25" s="637"/>
      <c r="DD25" s="627">
        <v>3689242</v>
      </c>
      <c r="DE25" s="634"/>
      <c r="DF25" s="634"/>
      <c r="DG25" s="634"/>
      <c r="DH25" s="634"/>
      <c r="DI25" s="634"/>
      <c r="DJ25" s="634"/>
      <c r="DK25" s="635"/>
      <c r="DL25" s="627">
        <v>3616067</v>
      </c>
      <c r="DM25" s="634"/>
      <c r="DN25" s="634"/>
      <c r="DO25" s="634"/>
      <c r="DP25" s="634"/>
      <c r="DQ25" s="634"/>
      <c r="DR25" s="634"/>
      <c r="DS25" s="634"/>
      <c r="DT25" s="634"/>
      <c r="DU25" s="634"/>
      <c r="DV25" s="635"/>
      <c r="DW25" s="624">
        <v>30</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v>4216</v>
      </c>
      <c r="S26" s="622"/>
      <c r="T26" s="622"/>
      <c r="U26" s="622"/>
      <c r="V26" s="622"/>
      <c r="W26" s="622"/>
      <c r="X26" s="622"/>
      <c r="Y26" s="623"/>
      <c r="Z26" s="663">
        <v>0</v>
      </c>
      <c r="AA26" s="663"/>
      <c r="AB26" s="663"/>
      <c r="AC26" s="663"/>
      <c r="AD26" s="664">
        <v>4216</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63" t="s">
        <v>240</v>
      </c>
      <c r="BP26" s="663"/>
      <c r="BQ26" s="663"/>
      <c r="BR26" s="663"/>
      <c r="BS26" s="664" t="s">
        <v>240</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2356684</v>
      </c>
      <c r="CS26" s="622"/>
      <c r="CT26" s="622"/>
      <c r="CU26" s="622"/>
      <c r="CV26" s="622"/>
      <c r="CW26" s="622"/>
      <c r="CX26" s="622"/>
      <c r="CY26" s="623"/>
      <c r="CZ26" s="624">
        <v>11.5</v>
      </c>
      <c r="DA26" s="636"/>
      <c r="DB26" s="636"/>
      <c r="DC26" s="637"/>
      <c r="DD26" s="627">
        <v>2224516</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120410</v>
      </c>
      <c r="S27" s="622"/>
      <c r="T27" s="622"/>
      <c r="U27" s="622"/>
      <c r="V27" s="622"/>
      <c r="W27" s="622"/>
      <c r="X27" s="622"/>
      <c r="Y27" s="623"/>
      <c r="Z27" s="663">
        <v>0.6</v>
      </c>
      <c r="AA27" s="663"/>
      <c r="AB27" s="663"/>
      <c r="AC27" s="663"/>
      <c r="AD27" s="664" t="s">
        <v>240</v>
      </c>
      <c r="AE27" s="664"/>
      <c r="AF27" s="664"/>
      <c r="AG27" s="664"/>
      <c r="AH27" s="664"/>
      <c r="AI27" s="664"/>
      <c r="AJ27" s="664"/>
      <c r="AK27" s="664"/>
      <c r="AL27" s="624" t="s">
        <v>185</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8877184</v>
      </c>
      <c r="BH27" s="622"/>
      <c r="BI27" s="622"/>
      <c r="BJ27" s="622"/>
      <c r="BK27" s="622"/>
      <c r="BL27" s="622"/>
      <c r="BM27" s="622"/>
      <c r="BN27" s="623"/>
      <c r="BO27" s="663">
        <v>100</v>
      </c>
      <c r="BP27" s="663"/>
      <c r="BQ27" s="663"/>
      <c r="BR27" s="663"/>
      <c r="BS27" s="664">
        <v>48352</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4089973</v>
      </c>
      <c r="CS27" s="634"/>
      <c r="CT27" s="634"/>
      <c r="CU27" s="634"/>
      <c r="CV27" s="634"/>
      <c r="CW27" s="634"/>
      <c r="CX27" s="634"/>
      <c r="CY27" s="635"/>
      <c r="CZ27" s="624">
        <v>19.899999999999999</v>
      </c>
      <c r="DA27" s="636"/>
      <c r="DB27" s="636"/>
      <c r="DC27" s="637"/>
      <c r="DD27" s="627">
        <v>1043372</v>
      </c>
      <c r="DE27" s="634"/>
      <c r="DF27" s="634"/>
      <c r="DG27" s="634"/>
      <c r="DH27" s="634"/>
      <c r="DI27" s="634"/>
      <c r="DJ27" s="634"/>
      <c r="DK27" s="635"/>
      <c r="DL27" s="627">
        <v>1043321</v>
      </c>
      <c r="DM27" s="634"/>
      <c r="DN27" s="634"/>
      <c r="DO27" s="634"/>
      <c r="DP27" s="634"/>
      <c r="DQ27" s="634"/>
      <c r="DR27" s="634"/>
      <c r="DS27" s="634"/>
      <c r="DT27" s="634"/>
      <c r="DU27" s="634"/>
      <c r="DV27" s="635"/>
      <c r="DW27" s="624">
        <v>8.6999999999999993</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80625</v>
      </c>
      <c r="S28" s="622"/>
      <c r="T28" s="622"/>
      <c r="U28" s="622"/>
      <c r="V28" s="622"/>
      <c r="W28" s="622"/>
      <c r="X28" s="622"/>
      <c r="Y28" s="623"/>
      <c r="Z28" s="663">
        <v>0.4</v>
      </c>
      <c r="AA28" s="663"/>
      <c r="AB28" s="663"/>
      <c r="AC28" s="663"/>
      <c r="AD28" s="664">
        <v>22320</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1670817</v>
      </c>
      <c r="CS28" s="622"/>
      <c r="CT28" s="622"/>
      <c r="CU28" s="622"/>
      <c r="CV28" s="622"/>
      <c r="CW28" s="622"/>
      <c r="CX28" s="622"/>
      <c r="CY28" s="623"/>
      <c r="CZ28" s="624">
        <v>8.1</v>
      </c>
      <c r="DA28" s="636"/>
      <c r="DB28" s="636"/>
      <c r="DC28" s="637"/>
      <c r="DD28" s="627">
        <v>1670817</v>
      </c>
      <c r="DE28" s="622"/>
      <c r="DF28" s="622"/>
      <c r="DG28" s="622"/>
      <c r="DH28" s="622"/>
      <c r="DI28" s="622"/>
      <c r="DJ28" s="622"/>
      <c r="DK28" s="623"/>
      <c r="DL28" s="627">
        <v>1670817</v>
      </c>
      <c r="DM28" s="622"/>
      <c r="DN28" s="622"/>
      <c r="DO28" s="622"/>
      <c r="DP28" s="622"/>
      <c r="DQ28" s="622"/>
      <c r="DR28" s="622"/>
      <c r="DS28" s="622"/>
      <c r="DT28" s="622"/>
      <c r="DU28" s="622"/>
      <c r="DV28" s="623"/>
      <c r="DW28" s="624">
        <v>13.9</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190068</v>
      </c>
      <c r="S29" s="622"/>
      <c r="T29" s="622"/>
      <c r="U29" s="622"/>
      <c r="V29" s="622"/>
      <c r="W29" s="622"/>
      <c r="X29" s="622"/>
      <c r="Y29" s="623"/>
      <c r="Z29" s="663">
        <v>0.9</v>
      </c>
      <c r="AA29" s="663"/>
      <c r="AB29" s="663"/>
      <c r="AC29" s="663"/>
      <c r="AD29" s="664" t="s">
        <v>240</v>
      </c>
      <c r="AE29" s="664"/>
      <c r="AF29" s="664"/>
      <c r="AG29" s="664"/>
      <c r="AH29" s="664"/>
      <c r="AI29" s="664"/>
      <c r="AJ29" s="664"/>
      <c r="AK29" s="664"/>
      <c r="AL29" s="624" t="s">
        <v>185</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1670817</v>
      </c>
      <c r="CS29" s="634"/>
      <c r="CT29" s="634"/>
      <c r="CU29" s="634"/>
      <c r="CV29" s="634"/>
      <c r="CW29" s="634"/>
      <c r="CX29" s="634"/>
      <c r="CY29" s="635"/>
      <c r="CZ29" s="624">
        <v>8.1</v>
      </c>
      <c r="DA29" s="636"/>
      <c r="DB29" s="636"/>
      <c r="DC29" s="637"/>
      <c r="DD29" s="627">
        <v>1670817</v>
      </c>
      <c r="DE29" s="634"/>
      <c r="DF29" s="634"/>
      <c r="DG29" s="634"/>
      <c r="DH29" s="634"/>
      <c r="DI29" s="634"/>
      <c r="DJ29" s="634"/>
      <c r="DK29" s="635"/>
      <c r="DL29" s="627">
        <v>1670817</v>
      </c>
      <c r="DM29" s="634"/>
      <c r="DN29" s="634"/>
      <c r="DO29" s="634"/>
      <c r="DP29" s="634"/>
      <c r="DQ29" s="634"/>
      <c r="DR29" s="634"/>
      <c r="DS29" s="634"/>
      <c r="DT29" s="634"/>
      <c r="DU29" s="634"/>
      <c r="DV29" s="635"/>
      <c r="DW29" s="624">
        <v>13.9</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3645115</v>
      </c>
      <c r="S30" s="622"/>
      <c r="T30" s="622"/>
      <c r="U30" s="622"/>
      <c r="V30" s="622"/>
      <c r="W30" s="622"/>
      <c r="X30" s="622"/>
      <c r="Y30" s="623"/>
      <c r="Z30" s="663">
        <v>17</v>
      </c>
      <c r="AA30" s="663"/>
      <c r="AB30" s="663"/>
      <c r="AC30" s="663"/>
      <c r="AD30" s="664" t="s">
        <v>240</v>
      </c>
      <c r="AE30" s="664"/>
      <c r="AF30" s="664"/>
      <c r="AG30" s="664"/>
      <c r="AH30" s="664"/>
      <c r="AI30" s="664"/>
      <c r="AJ30" s="664"/>
      <c r="AK30" s="664"/>
      <c r="AL30" s="624" t="s">
        <v>240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1616762</v>
      </c>
      <c r="CS30" s="622"/>
      <c r="CT30" s="622"/>
      <c r="CU30" s="622"/>
      <c r="CV30" s="622"/>
      <c r="CW30" s="622"/>
      <c r="CX30" s="622"/>
      <c r="CY30" s="623"/>
      <c r="CZ30" s="624">
        <v>7.9</v>
      </c>
      <c r="DA30" s="636"/>
      <c r="DB30" s="636"/>
      <c r="DC30" s="637"/>
      <c r="DD30" s="627">
        <v>1616762</v>
      </c>
      <c r="DE30" s="622"/>
      <c r="DF30" s="622"/>
      <c r="DG30" s="622"/>
      <c r="DH30" s="622"/>
      <c r="DI30" s="622"/>
      <c r="DJ30" s="622"/>
      <c r="DK30" s="623"/>
      <c r="DL30" s="627">
        <v>1616762</v>
      </c>
      <c r="DM30" s="622"/>
      <c r="DN30" s="622"/>
      <c r="DO30" s="622"/>
      <c r="DP30" s="622"/>
      <c r="DQ30" s="622"/>
      <c r="DR30" s="622"/>
      <c r="DS30" s="622"/>
      <c r="DT30" s="622"/>
      <c r="DU30" s="622"/>
      <c r="DV30" s="623"/>
      <c r="DW30" s="624">
        <v>13.4</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63" t="s">
        <v>185</v>
      </c>
      <c r="AA31" s="663"/>
      <c r="AB31" s="663"/>
      <c r="AC31" s="663"/>
      <c r="AD31" s="664" t="s">
        <v>240</v>
      </c>
      <c r="AE31" s="664"/>
      <c r="AF31" s="664"/>
      <c r="AG31" s="664"/>
      <c r="AH31" s="664"/>
      <c r="AI31" s="664"/>
      <c r="AJ31" s="664"/>
      <c r="AK31" s="664"/>
      <c r="AL31" s="624" t="s">
        <v>240</v>
      </c>
      <c r="AM31" s="625"/>
      <c r="AN31" s="625"/>
      <c r="AO31" s="665"/>
      <c r="AP31" s="691" t="s">
        <v>317</v>
      </c>
      <c r="AQ31" s="692"/>
      <c r="AR31" s="692"/>
      <c r="AS31" s="692"/>
      <c r="AT31" s="693" t="s">
        <v>318</v>
      </c>
      <c r="AU31" s="218"/>
      <c r="AV31" s="218"/>
      <c r="AW31" s="218"/>
      <c r="AX31" s="676" t="s">
        <v>190</v>
      </c>
      <c r="AY31" s="677"/>
      <c r="AZ31" s="677"/>
      <c r="BA31" s="677"/>
      <c r="BB31" s="677"/>
      <c r="BC31" s="677"/>
      <c r="BD31" s="677"/>
      <c r="BE31" s="677"/>
      <c r="BF31" s="678"/>
      <c r="BG31" s="684">
        <v>99.3</v>
      </c>
      <c r="BH31" s="685"/>
      <c r="BI31" s="685"/>
      <c r="BJ31" s="685"/>
      <c r="BK31" s="685"/>
      <c r="BL31" s="685"/>
      <c r="BM31" s="686">
        <v>97.2</v>
      </c>
      <c r="BN31" s="685"/>
      <c r="BO31" s="685"/>
      <c r="BP31" s="685"/>
      <c r="BQ31" s="687"/>
      <c r="BR31" s="684">
        <v>99.3</v>
      </c>
      <c r="BS31" s="685"/>
      <c r="BT31" s="685"/>
      <c r="BU31" s="685"/>
      <c r="BV31" s="685"/>
      <c r="BW31" s="685"/>
      <c r="BX31" s="686">
        <v>96.8</v>
      </c>
      <c r="BY31" s="685"/>
      <c r="BZ31" s="685"/>
      <c r="CA31" s="685"/>
      <c r="CB31" s="687"/>
      <c r="CD31" s="642"/>
      <c r="CE31" s="643"/>
      <c r="CF31" s="618" t="s">
        <v>319</v>
      </c>
      <c r="CG31" s="619"/>
      <c r="CH31" s="619"/>
      <c r="CI31" s="619"/>
      <c r="CJ31" s="619"/>
      <c r="CK31" s="619"/>
      <c r="CL31" s="619"/>
      <c r="CM31" s="619"/>
      <c r="CN31" s="619"/>
      <c r="CO31" s="619"/>
      <c r="CP31" s="619"/>
      <c r="CQ31" s="620"/>
      <c r="CR31" s="621">
        <v>54055</v>
      </c>
      <c r="CS31" s="634"/>
      <c r="CT31" s="634"/>
      <c r="CU31" s="634"/>
      <c r="CV31" s="634"/>
      <c r="CW31" s="634"/>
      <c r="CX31" s="634"/>
      <c r="CY31" s="635"/>
      <c r="CZ31" s="624">
        <v>0.3</v>
      </c>
      <c r="DA31" s="636"/>
      <c r="DB31" s="636"/>
      <c r="DC31" s="637"/>
      <c r="DD31" s="627">
        <v>54055</v>
      </c>
      <c r="DE31" s="634"/>
      <c r="DF31" s="634"/>
      <c r="DG31" s="634"/>
      <c r="DH31" s="634"/>
      <c r="DI31" s="634"/>
      <c r="DJ31" s="634"/>
      <c r="DK31" s="635"/>
      <c r="DL31" s="627">
        <v>54055</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1346701</v>
      </c>
      <c r="S32" s="622"/>
      <c r="T32" s="622"/>
      <c r="U32" s="622"/>
      <c r="V32" s="622"/>
      <c r="W32" s="622"/>
      <c r="X32" s="622"/>
      <c r="Y32" s="623"/>
      <c r="Z32" s="663">
        <v>6.3</v>
      </c>
      <c r="AA32" s="663"/>
      <c r="AB32" s="663"/>
      <c r="AC32" s="663"/>
      <c r="AD32" s="664" t="s">
        <v>185</v>
      </c>
      <c r="AE32" s="664"/>
      <c r="AF32" s="664"/>
      <c r="AG32" s="664"/>
      <c r="AH32" s="664"/>
      <c r="AI32" s="664"/>
      <c r="AJ32" s="664"/>
      <c r="AK32" s="664"/>
      <c r="AL32" s="624" t="s">
        <v>185</v>
      </c>
      <c r="AM32" s="625"/>
      <c r="AN32" s="625"/>
      <c r="AO32" s="665"/>
      <c r="AP32" s="666"/>
      <c r="AQ32" s="667"/>
      <c r="AR32" s="667"/>
      <c r="AS32" s="667"/>
      <c r="AT32" s="694"/>
      <c r="AU32" s="214" t="s">
        <v>321</v>
      </c>
      <c r="AX32" s="618" t="s">
        <v>322</v>
      </c>
      <c r="AY32" s="619"/>
      <c r="AZ32" s="619"/>
      <c r="BA32" s="619"/>
      <c r="BB32" s="619"/>
      <c r="BC32" s="619"/>
      <c r="BD32" s="619"/>
      <c r="BE32" s="619"/>
      <c r="BF32" s="620"/>
      <c r="BG32" s="683">
        <v>98.7</v>
      </c>
      <c r="BH32" s="634"/>
      <c r="BI32" s="634"/>
      <c r="BJ32" s="634"/>
      <c r="BK32" s="634"/>
      <c r="BL32" s="634"/>
      <c r="BM32" s="625">
        <v>95.8</v>
      </c>
      <c r="BN32" s="634"/>
      <c r="BO32" s="634"/>
      <c r="BP32" s="634"/>
      <c r="BQ32" s="661"/>
      <c r="BR32" s="683">
        <v>98.9</v>
      </c>
      <c r="BS32" s="634"/>
      <c r="BT32" s="634"/>
      <c r="BU32" s="634"/>
      <c r="BV32" s="634"/>
      <c r="BW32" s="634"/>
      <c r="BX32" s="625">
        <v>95.2</v>
      </c>
      <c r="BY32" s="634"/>
      <c r="BZ32" s="634"/>
      <c r="CA32" s="634"/>
      <c r="CB32" s="661"/>
      <c r="CD32" s="644"/>
      <c r="CE32" s="645"/>
      <c r="CF32" s="618" t="s">
        <v>323</v>
      </c>
      <c r="CG32" s="619"/>
      <c r="CH32" s="619"/>
      <c r="CI32" s="619"/>
      <c r="CJ32" s="619"/>
      <c r="CK32" s="619"/>
      <c r="CL32" s="619"/>
      <c r="CM32" s="619"/>
      <c r="CN32" s="619"/>
      <c r="CO32" s="619"/>
      <c r="CP32" s="619"/>
      <c r="CQ32" s="620"/>
      <c r="CR32" s="621" t="s">
        <v>240</v>
      </c>
      <c r="CS32" s="622"/>
      <c r="CT32" s="622"/>
      <c r="CU32" s="622"/>
      <c r="CV32" s="622"/>
      <c r="CW32" s="622"/>
      <c r="CX32" s="622"/>
      <c r="CY32" s="623"/>
      <c r="CZ32" s="624" t="s">
        <v>240</v>
      </c>
      <c r="DA32" s="636"/>
      <c r="DB32" s="636"/>
      <c r="DC32" s="637"/>
      <c r="DD32" s="627" t="s">
        <v>185</v>
      </c>
      <c r="DE32" s="622"/>
      <c r="DF32" s="622"/>
      <c r="DG32" s="622"/>
      <c r="DH32" s="622"/>
      <c r="DI32" s="622"/>
      <c r="DJ32" s="622"/>
      <c r="DK32" s="623"/>
      <c r="DL32" s="627" t="s">
        <v>185</v>
      </c>
      <c r="DM32" s="622"/>
      <c r="DN32" s="622"/>
      <c r="DO32" s="622"/>
      <c r="DP32" s="622"/>
      <c r="DQ32" s="622"/>
      <c r="DR32" s="622"/>
      <c r="DS32" s="622"/>
      <c r="DT32" s="622"/>
      <c r="DU32" s="622"/>
      <c r="DV32" s="623"/>
      <c r="DW32" s="624" t="s">
        <v>240</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97270</v>
      </c>
      <c r="S33" s="622"/>
      <c r="T33" s="622"/>
      <c r="U33" s="622"/>
      <c r="V33" s="622"/>
      <c r="W33" s="622"/>
      <c r="X33" s="622"/>
      <c r="Y33" s="623"/>
      <c r="Z33" s="663">
        <v>0.5</v>
      </c>
      <c r="AA33" s="663"/>
      <c r="AB33" s="663"/>
      <c r="AC33" s="663"/>
      <c r="AD33" s="664">
        <v>18976</v>
      </c>
      <c r="AE33" s="664"/>
      <c r="AF33" s="664"/>
      <c r="AG33" s="664"/>
      <c r="AH33" s="664"/>
      <c r="AI33" s="664"/>
      <c r="AJ33" s="664"/>
      <c r="AK33" s="664"/>
      <c r="AL33" s="624">
        <v>0.2</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99.5</v>
      </c>
      <c r="BH33" s="606"/>
      <c r="BI33" s="606"/>
      <c r="BJ33" s="606"/>
      <c r="BK33" s="606"/>
      <c r="BL33" s="606"/>
      <c r="BM33" s="656">
        <v>97.8</v>
      </c>
      <c r="BN33" s="606"/>
      <c r="BO33" s="606"/>
      <c r="BP33" s="606"/>
      <c r="BQ33" s="650"/>
      <c r="BR33" s="682">
        <v>99.4</v>
      </c>
      <c r="BS33" s="606"/>
      <c r="BT33" s="606"/>
      <c r="BU33" s="606"/>
      <c r="BV33" s="606"/>
      <c r="BW33" s="606"/>
      <c r="BX33" s="656">
        <v>97.5</v>
      </c>
      <c r="BY33" s="606"/>
      <c r="BZ33" s="606"/>
      <c r="CA33" s="606"/>
      <c r="CB33" s="650"/>
      <c r="CD33" s="618" t="s">
        <v>326</v>
      </c>
      <c r="CE33" s="619"/>
      <c r="CF33" s="619"/>
      <c r="CG33" s="619"/>
      <c r="CH33" s="619"/>
      <c r="CI33" s="619"/>
      <c r="CJ33" s="619"/>
      <c r="CK33" s="619"/>
      <c r="CL33" s="619"/>
      <c r="CM33" s="619"/>
      <c r="CN33" s="619"/>
      <c r="CO33" s="619"/>
      <c r="CP33" s="619"/>
      <c r="CQ33" s="620"/>
      <c r="CR33" s="621">
        <v>8602281</v>
      </c>
      <c r="CS33" s="634"/>
      <c r="CT33" s="634"/>
      <c r="CU33" s="634"/>
      <c r="CV33" s="634"/>
      <c r="CW33" s="634"/>
      <c r="CX33" s="634"/>
      <c r="CY33" s="635"/>
      <c r="CZ33" s="624">
        <v>41.9</v>
      </c>
      <c r="DA33" s="636"/>
      <c r="DB33" s="636"/>
      <c r="DC33" s="637"/>
      <c r="DD33" s="627">
        <v>6435619</v>
      </c>
      <c r="DE33" s="634"/>
      <c r="DF33" s="634"/>
      <c r="DG33" s="634"/>
      <c r="DH33" s="634"/>
      <c r="DI33" s="634"/>
      <c r="DJ33" s="634"/>
      <c r="DK33" s="635"/>
      <c r="DL33" s="627">
        <v>4651133</v>
      </c>
      <c r="DM33" s="634"/>
      <c r="DN33" s="634"/>
      <c r="DO33" s="634"/>
      <c r="DP33" s="634"/>
      <c r="DQ33" s="634"/>
      <c r="DR33" s="634"/>
      <c r="DS33" s="634"/>
      <c r="DT33" s="634"/>
      <c r="DU33" s="634"/>
      <c r="DV33" s="635"/>
      <c r="DW33" s="624">
        <v>38.6</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376027</v>
      </c>
      <c r="S34" s="622"/>
      <c r="T34" s="622"/>
      <c r="U34" s="622"/>
      <c r="V34" s="622"/>
      <c r="W34" s="622"/>
      <c r="X34" s="622"/>
      <c r="Y34" s="623"/>
      <c r="Z34" s="663">
        <v>1.8</v>
      </c>
      <c r="AA34" s="663"/>
      <c r="AB34" s="663"/>
      <c r="AC34" s="663"/>
      <c r="AD34" s="664" t="s">
        <v>240</v>
      </c>
      <c r="AE34" s="664"/>
      <c r="AF34" s="664"/>
      <c r="AG34" s="664"/>
      <c r="AH34" s="664"/>
      <c r="AI34" s="664"/>
      <c r="AJ34" s="664"/>
      <c r="AK34" s="664"/>
      <c r="AL34" s="624" t="s">
        <v>240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3728736</v>
      </c>
      <c r="CS34" s="622"/>
      <c r="CT34" s="622"/>
      <c r="CU34" s="622"/>
      <c r="CV34" s="622"/>
      <c r="CW34" s="622"/>
      <c r="CX34" s="622"/>
      <c r="CY34" s="623"/>
      <c r="CZ34" s="624">
        <v>18.2</v>
      </c>
      <c r="DA34" s="636"/>
      <c r="DB34" s="636"/>
      <c r="DC34" s="637"/>
      <c r="DD34" s="627">
        <v>2723416</v>
      </c>
      <c r="DE34" s="622"/>
      <c r="DF34" s="622"/>
      <c r="DG34" s="622"/>
      <c r="DH34" s="622"/>
      <c r="DI34" s="622"/>
      <c r="DJ34" s="622"/>
      <c r="DK34" s="623"/>
      <c r="DL34" s="627">
        <v>2192754</v>
      </c>
      <c r="DM34" s="622"/>
      <c r="DN34" s="622"/>
      <c r="DO34" s="622"/>
      <c r="DP34" s="622"/>
      <c r="DQ34" s="622"/>
      <c r="DR34" s="622"/>
      <c r="DS34" s="622"/>
      <c r="DT34" s="622"/>
      <c r="DU34" s="622"/>
      <c r="DV34" s="623"/>
      <c r="DW34" s="624">
        <v>18.2</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637686</v>
      </c>
      <c r="S35" s="622"/>
      <c r="T35" s="622"/>
      <c r="U35" s="622"/>
      <c r="V35" s="622"/>
      <c r="W35" s="622"/>
      <c r="X35" s="622"/>
      <c r="Y35" s="623"/>
      <c r="Z35" s="663">
        <v>3</v>
      </c>
      <c r="AA35" s="663"/>
      <c r="AB35" s="663"/>
      <c r="AC35" s="663"/>
      <c r="AD35" s="664" t="s">
        <v>185</v>
      </c>
      <c r="AE35" s="664"/>
      <c r="AF35" s="664"/>
      <c r="AG35" s="664"/>
      <c r="AH35" s="664"/>
      <c r="AI35" s="664"/>
      <c r="AJ35" s="664"/>
      <c r="AK35" s="664"/>
      <c r="AL35" s="624" t="s">
        <v>240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282025</v>
      </c>
      <c r="CS35" s="634"/>
      <c r="CT35" s="634"/>
      <c r="CU35" s="634"/>
      <c r="CV35" s="634"/>
      <c r="CW35" s="634"/>
      <c r="CX35" s="634"/>
      <c r="CY35" s="635"/>
      <c r="CZ35" s="624">
        <v>1.4</v>
      </c>
      <c r="DA35" s="636"/>
      <c r="DB35" s="636"/>
      <c r="DC35" s="637"/>
      <c r="DD35" s="627">
        <v>130961</v>
      </c>
      <c r="DE35" s="634"/>
      <c r="DF35" s="634"/>
      <c r="DG35" s="634"/>
      <c r="DH35" s="634"/>
      <c r="DI35" s="634"/>
      <c r="DJ35" s="634"/>
      <c r="DK35" s="635"/>
      <c r="DL35" s="627">
        <v>130961</v>
      </c>
      <c r="DM35" s="634"/>
      <c r="DN35" s="634"/>
      <c r="DO35" s="634"/>
      <c r="DP35" s="634"/>
      <c r="DQ35" s="634"/>
      <c r="DR35" s="634"/>
      <c r="DS35" s="634"/>
      <c r="DT35" s="634"/>
      <c r="DU35" s="634"/>
      <c r="DV35" s="635"/>
      <c r="DW35" s="624">
        <v>1.1000000000000001</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832753</v>
      </c>
      <c r="S36" s="622"/>
      <c r="T36" s="622"/>
      <c r="U36" s="622"/>
      <c r="V36" s="622"/>
      <c r="W36" s="622"/>
      <c r="X36" s="622"/>
      <c r="Y36" s="623"/>
      <c r="Z36" s="663">
        <v>3.9</v>
      </c>
      <c r="AA36" s="663"/>
      <c r="AB36" s="663"/>
      <c r="AC36" s="663"/>
      <c r="AD36" s="664" t="s">
        <v>185</v>
      </c>
      <c r="AE36" s="664"/>
      <c r="AF36" s="664"/>
      <c r="AG36" s="664"/>
      <c r="AH36" s="664"/>
      <c r="AI36" s="664"/>
      <c r="AJ36" s="664"/>
      <c r="AK36" s="664"/>
      <c r="AL36" s="624" t="s">
        <v>240</v>
      </c>
      <c r="AM36" s="625"/>
      <c r="AN36" s="625"/>
      <c r="AO36" s="665"/>
      <c r="AP36" s="222"/>
      <c r="AQ36" s="670" t="s">
        <v>334</v>
      </c>
      <c r="AR36" s="671"/>
      <c r="AS36" s="671"/>
      <c r="AT36" s="671"/>
      <c r="AU36" s="671"/>
      <c r="AV36" s="671"/>
      <c r="AW36" s="671"/>
      <c r="AX36" s="671"/>
      <c r="AY36" s="672"/>
      <c r="AZ36" s="673">
        <v>2739979</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84478</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1627860</v>
      </c>
      <c r="CS36" s="622"/>
      <c r="CT36" s="622"/>
      <c r="CU36" s="622"/>
      <c r="CV36" s="622"/>
      <c r="CW36" s="622"/>
      <c r="CX36" s="622"/>
      <c r="CY36" s="623"/>
      <c r="CZ36" s="624">
        <v>7.9</v>
      </c>
      <c r="DA36" s="636"/>
      <c r="DB36" s="636"/>
      <c r="DC36" s="637"/>
      <c r="DD36" s="627">
        <v>1363077</v>
      </c>
      <c r="DE36" s="622"/>
      <c r="DF36" s="622"/>
      <c r="DG36" s="622"/>
      <c r="DH36" s="622"/>
      <c r="DI36" s="622"/>
      <c r="DJ36" s="622"/>
      <c r="DK36" s="623"/>
      <c r="DL36" s="627">
        <v>778791</v>
      </c>
      <c r="DM36" s="622"/>
      <c r="DN36" s="622"/>
      <c r="DO36" s="622"/>
      <c r="DP36" s="622"/>
      <c r="DQ36" s="622"/>
      <c r="DR36" s="622"/>
      <c r="DS36" s="622"/>
      <c r="DT36" s="622"/>
      <c r="DU36" s="622"/>
      <c r="DV36" s="623"/>
      <c r="DW36" s="624">
        <v>6.5</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377259</v>
      </c>
      <c r="S37" s="622"/>
      <c r="T37" s="622"/>
      <c r="U37" s="622"/>
      <c r="V37" s="622"/>
      <c r="W37" s="622"/>
      <c r="X37" s="622"/>
      <c r="Y37" s="623"/>
      <c r="Z37" s="663">
        <v>1.8</v>
      </c>
      <c r="AA37" s="663"/>
      <c r="AB37" s="663"/>
      <c r="AC37" s="663"/>
      <c r="AD37" s="664">
        <v>1616</v>
      </c>
      <c r="AE37" s="664"/>
      <c r="AF37" s="664"/>
      <c r="AG37" s="664"/>
      <c r="AH37" s="664"/>
      <c r="AI37" s="664"/>
      <c r="AJ37" s="664"/>
      <c r="AK37" s="664"/>
      <c r="AL37" s="624">
        <v>0</v>
      </c>
      <c r="AM37" s="625"/>
      <c r="AN37" s="625"/>
      <c r="AO37" s="665"/>
      <c r="AQ37" s="658" t="s">
        <v>338</v>
      </c>
      <c r="AR37" s="659"/>
      <c r="AS37" s="659"/>
      <c r="AT37" s="659"/>
      <c r="AU37" s="659"/>
      <c r="AV37" s="659"/>
      <c r="AW37" s="659"/>
      <c r="AX37" s="659"/>
      <c r="AY37" s="660"/>
      <c r="AZ37" s="621">
        <v>329355</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64793</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84491</v>
      </c>
      <c r="CS37" s="634"/>
      <c r="CT37" s="634"/>
      <c r="CU37" s="634"/>
      <c r="CV37" s="634"/>
      <c r="CW37" s="634"/>
      <c r="CX37" s="634"/>
      <c r="CY37" s="635"/>
      <c r="CZ37" s="624">
        <v>0.4</v>
      </c>
      <c r="DA37" s="636"/>
      <c r="DB37" s="636"/>
      <c r="DC37" s="637"/>
      <c r="DD37" s="627">
        <v>84491</v>
      </c>
      <c r="DE37" s="634"/>
      <c r="DF37" s="634"/>
      <c r="DG37" s="634"/>
      <c r="DH37" s="634"/>
      <c r="DI37" s="634"/>
      <c r="DJ37" s="634"/>
      <c r="DK37" s="635"/>
      <c r="DL37" s="627">
        <v>84491</v>
      </c>
      <c r="DM37" s="634"/>
      <c r="DN37" s="634"/>
      <c r="DO37" s="634"/>
      <c r="DP37" s="634"/>
      <c r="DQ37" s="634"/>
      <c r="DR37" s="634"/>
      <c r="DS37" s="634"/>
      <c r="DT37" s="634"/>
      <c r="DU37" s="634"/>
      <c r="DV37" s="635"/>
      <c r="DW37" s="624">
        <v>0.7</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1660300</v>
      </c>
      <c r="S38" s="622"/>
      <c r="T38" s="622"/>
      <c r="U38" s="622"/>
      <c r="V38" s="622"/>
      <c r="W38" s="622"/>
      <c r="X38" s="622"/>
      <c r="Y38" s="623"/>
      <c r="Z38" s="663">
        <v>7.7</v>
      </c>
      <c r="AA38" s="663"/>
      <c r="AB38" s="663"/>
      <c r="AC38" s="663"/>
      <c r="AD38" s="664" t="s">
        <v>240</v>
      </c>
      <c r="AE38" s="664"/>
      <c r="AF38" s="664"/>
      <c r="AG38" s="664"/>
      <c r="AH38" s="664"/>
      <c r="AI38" s="664"/>
      <c r="AJ38" s="664"/>
      <c r="AK38" s="664"/>
      <c r="AL38" s="624" t="s">
        <v>185</v>
      </c>
      <c r="AM38" s="625"/>
      <c r="AN38" s="625"/>
      <c r="AO38" s="665"/>
      <c r="AQ38" s="658" t="s">
        <v>342</v>
      </c>
      <c r="AR38" s="659"/>
      <c r="AS38" s="659"/>
      <c r="AT38" s="659"/>
      <c r="AU38" s="659"/>
      <c r="AV38" s="659"/>
      <c r="AW38" s="659"/>
      <c r="AX38" s="659"/>
      <c r="AY38" s="660"/>
      <c r="AZ38" s="621">
        <v>321365</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6395</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1939259</v>
      </c>
      <c r="CS38" s="622"/>
      <c r="CT38" s="622"/>
      <c r="CU38" s="622"/>
      <c r="CV38" s="622"/>
      <c r="CW38" s="622"/>
      <c r="CX38" s="622"/>
      <c r="CY38" s="623"/>
      <c r="CZ38" s="624">
        <v>9.5</v>
      </c>
      <c r="DA38" s="636"/>
      <c r="DB38" s="636"/>
      <c r="DC38" s="637"/>
      <c r="DD38" s="627">
        <v>1570832</v>
      </c>
      <c r="DE38" s="622"/>
      <c r="DF38" s="622"/>
      <c r="DG38" s="622"/>
      <c r="DH38" s="622"/>
      <c r="DI38" s="622"/>
      <c r="DJ38" s="622"/>
      <c r="DK38" s="623"/>
      <c r="DL38" s="627">
        <v>1548627</v>
      </c>
      <c r="DM38" s="622"/>
      <c r="DN38" s="622"/>
      <c r="DO38" s="622"/>
      <c r="DP38" s="622"/>
      <c r="DQ38" s="622"/>
      <c r="DR38" s="622"/>
      <c r="DS38" s="622"/>
      <c r="DT38" s="622"/>
      <c r="DU38" s="622"/>
      <c r="DV38" s="623"/>
      <c r="DW38" s="624">
        <v>12.9</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63" t="s">
        <v>240</v>
      </c>
      <c r="AA39" s="663"/>
      <c r="AB39" s="663"/>
      <c r="AC39" s="663"/>
      <c r="AD39" s="664" t="s">
        <v>185</v>
      </c>
      <c r="AE39" s="664"/>
      <c r="AF39" s="664"/>
      <c r="AG39" s="664"/>
      <c r="AH39" s="664"/>
      <c r="AI39" s="664"/>
      <c r="AJ39" s="664"/>
      <c r="AK39" s="664"/>
      <c r="AL39" s="624" t="s">
        <v>240</v>
      </c>
      <c r="AM39" s="625"/>
      <c r="AN39" s="625"/>
      <c r="AO39" s="665"/>
      <c r="AQ39" s="658" t="s">
        <v>346</v>
      </c>
      <c r="AR39" s="659"/>
      <c r="AS39" s="659"/>
      <c r="AT39" s="659"/>
      <c r="AU39" s="659"/>
      <c r="AV39" s="659"/>
      <c r="AW39" s="659"/>
      <c r="AX39" s="659"/>
      <c r="AY39" s="660"/>
      <c r="AZ39" s="621">
        <v>150000</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9605</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560896</v>
      </c>
      <c r="CS39" s="634"/>
      <c r="CT39" s="634"/>
      <c r="CU39" s="634"/>
      <c r="CV39" s="634"/>
      <c r="CW39" s="634"/>
      <c r="CX39" s="634"/>
      <c r="CY39" s="635"/>
      <c r="CZ39" s="624">
        <v>2.7</v>
      </c>
      <c r="DA39" s="636"/>
      <c r="DB39" s="636"/>
      <c r="DC39" s="637"/>
      <c r="DD39" s="627">
        <v>559728</v>
      </c>
      <c r="DE39" s="634"/>
      <c r="DF39" s="634"/>
      <c r="DG39" s="634"/>
      <c r="DH39" s="634"/>
      <c r="DI39" s="634"/>
      <c r="DJ39" s="634"/>
      <c r="DK39" s="635"/>
      <c r="DL39" s="627" t="s">
        <v>240</v>
      </c>
      <c r="DM39" s="634"/>
      <c r="DN39" s="634"/>
      <c r="DO39" s="634"/>
      <c r="DP39" s="634"/>
      <c r="DQ39" s="634"/>
      <c r="DR39" s="634"/>
      <c r="DS39" s="634"/>
      <c r="DT39" s="634"/>
      <c r="DU39" s="634"/>
      <c r="DV39" s="635"/>
      <c r="DW39" s="624" t="s">
        <v>185</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273800</v>
      </c>
      <c r="S40" s="622"/>
      <c r="T40" s="622"/>
      <c r="U40" s="622"/>
      <c r="V40" s="622"/>
      <c r="W40" s="622"/>
      <c r="X40" s="622"/>
      <c r="Y40" s="623"/>
      <c r="Z40" s="663">
        <v>1.3</v>
      </c>
      <c r="AA40" s="663"/>
      <c r="AB40" s="663"/>
      <c r="AC40" s="663"/>
      <c r="AD40" s="664" t="s">
        <v>240</v>
      </c>
      <c r="AE40" s="664"/>
      <c r="AF40" s="664"/>
      <c r="AG40" s="664"/>
      <c r="AH40" s="664"/>
      <c r="AI40" s="664"/>
      <c r="AJ40" s="664"/>
      <c r="AK40" s="664"/>
      <c r="AL40" s="624" t="s">
        <v>240</v>
      </c>
      <c r="AM40" s="625"/>
      <c r="AN40" s="625"/>
      <c r="AO40" s="665"/>
      <c r="AQ40" s="658" t="s">
        <v>350</v>
      </c>
      <c r="AR40" s="659"/>
      <c r="AS40" s="659"/>
      <c r="AT40" s="659"/>
      <c r="AU40" s="659"/>
      <c r="AV40" s="659"/>
      <c r="AW40" s="659"/>
      <c r="AX40" s="659"/>
      <c r="AY40" s="660"/>
      <c r="AZ40" s="621" t="s">
        <v>240</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103</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463505</v>
      </c>
      <c r="CS40" s="622"/>
      <c r="CT40" s="622"/>
      <c r="CU40" s="622"/>
      <c r="CV40" s="622"/>
      <c r="CW40" s="622"/>
      <c r="CX40" s="622"/>
      <c r="CY40" s="623"/>
      <c r="CZ40" s="624">
        <v>2.2999999999999998</v>
      </c>
      <c r="DA40" s="636"/>
      <c r="DB40" s="636"/>
      <c r="DC40" s="637"/>
      <c r="DD40" s="627">
        <v>87605</v>
      </c>
      <c r="DE40" s="622"/>
      <c r="DF40" s="622"/>
      <c r="DG40" s="622"/>
      <c r="DH40" s="622"/>
      <c r="DI40" s="622"/>
      <c r="DJ40" s="622"/>
      <c r="DK40" s="623"/>
      <c r="DL40" s="627" t="s">
        <v>185</v>
      </c>
      <c r="DM40" s="622"/>
      <c r="DN40" s="622"/>
      <c r="DO40" s="622"/>
      <c r="DP40" s="622"/>
      <c r="DQ40" s="622"/>
      <c r="DR40" s="622"/>
      <c r="DS40" s="622"/>
      <c r="DT40" s="622"/>
      <c r="DU40" s="622"/>
      <c r="DV40" s="623"/>
      <c r="DW40" s="624" t="s">
        <v>185</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21470938</v>
      </c>
      <c r="S41" s="649"/>
      <c r="T41" s="649"/>
      <c r="U41" s="649"/>
      <c r="V41" s="649"/>
      <c r="W41" s="649"/>
      <c r="X41" s="649"/>
      <c r="Y41" s="653"/>
      <c r="Z41" s="654">
        <v>100</v>
      </c>
      <c r="AA41" s="654"/>
      <c r="AB41" s="654"/>
      <c r="AC41" s="654"/>
      <c r="AD41" s="655">
        <v>11776830</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401460</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240</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240</v>
      </c>
      <c r="DA41" s="636"/>
      <c r="DB41" s="636"/>
      <c r="DC41" s="637"/>
      <c r="DD41" s="627" t="s">
        <v>185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1537799</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392</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2240388</v>
      </c>
      <c r="CS42" s="634"/>
      <c r="CT42" s="634"/>
      <c r="CU42" s="634"/>
      <c r="CV42" s="634"/>
      <c r="CW42" s="634"/>
      <c r="CX42" s="634"/>
      <c r="CY42" s="635"/>
      <c r="CZ42" s="624">
        <v>10.9</v>
      </c>
      <c r="DA42" s="636"/>
      <c r="DB42" s="636"/>
      <c r="DC42" s="637"/>
      <c r="DD42" s="627">
        <v>734467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94602</v>
      </c>
      <c r="CS43" s="634"/>
      <c r="CT43" s="634"/>
      <c r="CU43" s="634"/>
      <c r="CV43" s="634"/>
      <c r="CW43" s="634"/>
      <c r="CX43" s="634"/>
      <c r="CY43" s="635"/>
      <c r="CZ43" s="624">
        <v>0.5</v>
      </c>
      <c r="DA43" s="636"/>
      <c r="DB43" s="636"/>
      <c r="DC43" s="637"/>
      <c r="DD43" s="627">
        <v>94602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2210611</v>
      </c>
      <c r="CS44" s="622"/>
      <c r="CT44" s="622"/>
      <c r="CU44" s="622"/>
      <c r="CV44" s="622"/>
      <c r="CW44" s="622"/>
      <c r="CX44" s="622"/>
      <c r="CY44" s="623"/>
      <c r="CZ44" s="624">
        <v>10.8</v>
      </c>
      <c r="DA44" s="625"/>
      <c r="DB44" s="625"/>
      <c r="DC44" s="626"/>
      <c r="DD44" s="627">
        <v>733488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605267</v>
      </c>
      <c r="CS45" s="634"/>
      <c r="CT45" s="634"/>
      <c r="CU45" s="634"/>
      <c r="CV45" s="634"/>
      <c r="CW45" s="634"/>
      <c r="CX45" s="634"/>
      <c r="CY45" s="635"/>
      <c r="CZ45" s="624">
        <v>2.9</v>
      </c>
      <c r="DA45" s="636"/>
      <c r="DB45" s="636"/>
      <c r="DC45" s="637"/>
      <c r="DD45" s="627">
        <v>97863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1546990</v>
      </c>
      <c r="CS46" s="622"/>
      <c r="CT46" s="622"/>
      <c r="CU46" s="622"/>
      <c r="CV46" s="622"/>
      <c r="CW46" s="622"/>
      <c r="CX46" s="622"/>
      <c r="CY46" s="623"/>
      <c r="CZ46" s="624">
        <v>7.5</v>
      </c>
      <c r="DA46" s="625"/>
      <c r="DB46" s="625"/>
      <c r="DC46" s="626"/>
      <c r="DD46" s="627">
        <v>612917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29777</v>
      </c>
      <c r="CS47" s="634"/>
      <c r="CT47" s="634"/>
      <c r="CU47" s="634"/>
      <c r="CV47" s="634"/>
      <c r="CW47" s="634"/>
      <c r="CX47" s="634"/>
      <c r="CY47" s="635"/>
      <c r="CZ47" s="624">
        <v>0.1</v>
      </c>
      <c r="DA47" s="636"/>
      <c r="DB47" s="636"/>
      <c r="DC47" s="637"/>
      <c r="DD47" s="627">
        <v>979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240</v>
      </c>
      <c r="CS48" s="622"/>
      <c r="CT48" s="622"/>
      <c r="CU48" s="622"/>
      <c r="CV48" s="622"/>
      <c r="CW48" s="622"/>
      <c r="CX48" s="622"/>
      <c r="CY48" s="623"/>
      <c r="CZ48" s="624" t="s">
        <v>240</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20519571</v>
      </c>
      <c r="CS49" s="606"/>
      <c r="CT49" s="606"/>
      <c r="CU49" s="606"/>
      <c r="CV49" s="606"/>
      <c r="CW49" s="606"/>
      <c r="CX49" s="606"/>
      <c r="CY49" s="607"/>
      <c r="CZ49" s="608">
        <v>100</v>
      </c>
      <c r="DA49" s="609"/>
      <c r="DB49" s="609"/>
      <c r="DC49" s="610"/>
      <c r="DD49" s="611">
        <v>13573517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ZDD7pCZHcKCbL3NSL1xsgXuc8QMzPyIkXybqSze6mPIa0eDJ3/q9UfhbPZQS5guol2TlbyBDgYAA6LnVq3anw==" saltValue="EbbpxxU/FQE9NOeU6XeXx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21501</v>
      </c>
      <c r="R7" s="1091"/>
      <c r="S7" s="1091"/>
      <c r="T7" s="1091"/>
      <c r="U7" s="1091"/>
      <c r="V7" s="1091">
        <v>20549</v>
      </c>
      <c r="W7" s="1091"/>
      <c r="X7" s="1091"/>
      <c r="Y7" s="1091"/>
      <c r="Z7" s="1091"/>
      <c r="AA7" s="1091">
        <v>951</v>
      </c>
      <c r="AB7" s="1091"/>
      <c r="AC7" s="1091"/>
      <c r="AD7" s="1091"/>
      <c r="AE7" s="1092"/>
      <c r="AF7" s="1093">
        <v>727</v>
      </c>
      <c r="AG7" s="1094"/>
      <c r="AH7" s="1094"/>
      <c r="AI7" s="1094"/>
      <c r="AJ7" s="1095"/>
      <c r="AK7" s="1096">
        <v>636</v>
      </c>
      <c r="AL7" s="1097"/>
      <c r="AM7" s="1097"/>
      <c r="AN7" s="1097"/>
      <c r="AO7" s="1097"/>
      <c r="AP7" s="1097">
        <v>15585</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595</v>
      </c>
      <c r="BT7" s="1088"/>
      <c r="BU7" s="1088"/>
      <c r="BV7" s="1088"/>
      <c r="BW7" s="1088"/>
      <c r="BX7" s="1088"/>
      <c r="BY7" s="1088"/>
      <c r="BZ7" s="1088"/>
      <c r="CA7" s="1088"/>
      <c r="CB7" s="1088"/>
      <c r="CC7" s="1088"/>
      <c r="CD7" s="1088"/>
      <c r="CE7" s="1088"/>
      <c r="CF7" s="1088"/>
      <c r="CG7" s="1100"/>
      <c r="CH7" s="1084">
        <v>-7</v>
      </c>
      <c r="CI7" s="1085"/>
      <c r="CJ7" s="1085"/>
      <c r="CK7" s="1085"/>
      <c r="CL7" s="1086"/>
      <c r="CM7" s="1084">
        <v>47</v>
      </c>
      <c r="CN7" s="1085"/>
      <c r="CO7" s="1085"/>
      <c r="CP7" s="1085"/>
      <c r="CQ7" s="1086"/>
      <c r="CR7" s="1084">
        <v>40</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536</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21501</v>
      </c>
      <c r="R23" s="1061"/>
      <c r="S23" s="1061"/>
      <c r="T23" s="1061"/>
      <c r="U23" s="1061"/>
      <c r="V23" s="1061">
        <v>20549</v>
      </c>
      <c r="W23" s="1061"/>
      <c r="X23" s="1061"/>
      <c r="Y23" s="1061"/>
      <c r="Z23" s="1061"/>
      <c r="AA23" s="1061">
        <v>951</v>
      </c>
      <c r="AB23" s="1061"/>
      <c r="AC23" s="1061"/>
      <c r="AD23" s="1061"/>
      <c r="AE23" s="1068"/>
      <c r="AF23" s="1069">
        <v>727</v>
      </c>
      <c r="AG23" s="1061"/>
      <c r="AH23" s="1061"/>
      <c r="AI23" s="1061"/>
      <c r="AJ23" s="1070"/>
      <c r="AK23" s="1071"/>
      <c r="AL23" s="1072"/>
      <c r="AM23" s="1072"/>
      <c r="AN23" s="1072"/>
      <c r="AO23" s="1072"/>
      <c r="AP23" s="1061">
        <v>15585</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5508</v>
      </c>
      <c r="R28" s="1048"/>
      <c r="S28" s="1048"/>
      <c r="T28" s="1048"/>
      <c r="U28" s="1048"/>
      <c r="V28" s="1048">
        <v>5423</v>
      </c>
      <c r="W28" s="1048"/>
      <c r="X28" s="1048"/>
      <c r="Y28" s="1048"/>
      <c r="Z28" s="1048"/>
      <c r="AA28" s="1048">
        <v>84</v>
      </c>
      <c r="AB28" s="1048"/>
      <c r="AC28" s="1048"/>
      <c r="AD28" s="1048"/>
      <c r="AE28" s="1049"/>
      <c r="AF28" s="1050">
        <v>84</v>
      </c>
      <c r="AG28" s="1048"/>
      <c r="AH28" s="1048"/>
      <c r="AI28" s="1048"/>
      <c r="AJ28" s="1051"/>
      <c r="AK28" s="1052">
        <v>521</v>
      </c>
      <c r="AL28" s="1053"/>
      <c r="AM28" s="1053"/>
      <c r="AN28" s="1053"/>
      <c r="AO28" s="1053"/>
      <c r="AP28" s="1053" t="s">
        <v>536</v>
      </c>
      <c r="AQ28" s="1053"/>
      <c r="AR28" s="1053"/>
      <c r="AS28" s="1053"/>
      <c r="AT28" s="1053"/>
      <c r="AU28" s="1053" t="s">
        <v>536</v>
      </c>
      <c r="AV28" s="1053"/>
      <c r="AW28" s="1053"/>
      <c r="AX28" s="1053"/>
      <c r="AY28" s="1053"/>
      <c r="AZ28" s="1054" t="s">
        <v>536</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5443</v>
      </c>
      <c r="R29" s="1039"/>
      <c r="S29" s="1039"/>
      <c r="T29" s="1039"/>
      <c r="U29" s="1039"/>
      <c r="V29" s="1039">
        <v>5332</v>
      </c>
      <c r="W29" s="1039"/>
      <c r="X29" s="1039"/>
      <c r="Y29" s="1039"/>
      <c r="Z29" s="1039"/>
      <c r="AA29" s="1039">
        <v>112</v>
      </c>
      <c r="AB29" s="1039"/>
      <c r="AC29" s="1039"/>
      <c r="AD29" s="1039"/>
      <c r="AE29" s="1040"/>
      <c r="AF29" s="1035">
        <v>112</v>
      </c>
      <c r="AG29" s="1036"/>
      <c r="AH29" s="1036"/>
      <c r="AI29" s="1036"/>
      <c r="AJ29" s="1037"/>
      <c r="AK29" s="980">
        <v>918</v>
      </c>
      <c r="AL29" s="971"/>
      <c r="AM29" s="971"/>
      <c r="AN29" s="971"/>
      <c r="AO29" s="971"/>
      <c r="AP29" s="971" t="s">
        <v>536</v>
      </c>
      <c r="AQ29" s="971"/>
      <c r="AR29" s="971"/>
      <c r="AS29" s="971"/>
      <c r="AT29" s="971"/>
      <c r="AU29" s="971" t="s">
        <v>536</v>
      </c>
      <c r="AV29" s="971"/>
      <c r="AW29" s="971"/>
      <c r="AX29" s="971"/>
      <c r="AY29" s="971"/>
      <c r="AZ29" s="1041" t="s">
        <v>536</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707</v>
      </c>
      <c r="R30" s="1039"/>
      <c r="S30" s="1039"/>
      <c r="T30" s="1039"/>
      <c r="U30" s="1039"/>
      <c r="V30" s="1039">
        <v>693</v>
      </c>
      <c r="W30" s="1039"/>
      <c r="X30" s="1039"/>
      <c r="Y30" s="1039"/>
      <c r="Z30" s="1039"/>
      <c r="AA30" s="1039">
        <v>14</v>
      </c>
      <c r="AB30" s="1039"/>
      <c r="AC30" s="1039"/>
      <c r="AD30" s="1039"/>
      <c r="AE30" s="1040"/>
      <c r="AF30" s="1035">
        <v>14</v>
      </c>
      <c r="AG30" s="1036"/>
      <c r="AH30" s="1036"/>
      <c r="AI30" s="1036"/>
      <c r="AJ30" s="1037"/>
      <c r="AK30" s="980">
        <v>179</v>
      </c>
      <c r="AL30" s="971"/>
      <c r="AM30" s="971"/>
      <c r="AN30" s="971"/>
      <c r="AO30" s="971"/>
      <c r="AP30" s="971" t="s">
        <v>536</v>
      </c>
      <c r="AQ30" s="971"/>
      <c r="AR30" s="971"/>
      <c r="AS30" s="971"/>
      <c r="AT30" s="971"/>
      <c r="AU30" s="971" t="s">
        <v>536</v>
      </c>
      <c r="AV30" s="971"/>
      <c r="AW30" s="971"/>
      <c r="AX30" s="971"/>
      <c r="AY30" s="971"/>
      <c r="AZ30" s="1041" t="s">
        <v>536</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210</v>
      </c>
      <c r="AG63" s="959"/>
      <c r="AH63" s="959"/>
      <c r="AI63" s="959"/>
      <c r="AJ63" s="1022"/>
      <c r="AK63" s="1023"/>
      <c r="AL63" s="963"/>
      <c r="AM63" s="963"/>
      <c r="AN63" s="963"/>
      <c r="AO63" s="963"/>
      <c r="AP63" s="959" t="s">
        <v>536</v>
      </c>
      <c r="AQ63" s="959"/>
      <c r="AR63" s="959"/>
      <c r="AS63" s="959"/>
      <c r="AT63" s="959"/>
      <c r="AU63" s="959" t="s">
        <v>536</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416</v>
      </c>
      <c r="R66" s="990"/>
      <c r="S66" s="990"/>
      <c r="T66" s="990"/>
      <c r="U66" s="991"/>
      <c r="V66" s="989" t="s">
        <v>417</v>
      </c>
      <c r="W66" s="990"/>
      <c r="X66" s="990"/>
      <c r="Y66" s="990"/>
      <c r="Z66" s="991"/>
      <c r="AA66" s="989" t="s">
        <v>418</v>
      </c>
      <c r="AB66" s="990"/>
      <c r="AC66" s="990"/>
      <c r="AD66" s="990"/>
      <c r="AE66" s="991"/>
      <c r="AF66" s="1009" t="s">
        <v>419</v>
      </c>
      <c r="AG66" s="1010"/>
      <c r="AH66" s="1010"/>
      <c r="AI66" s="1010"/>
      <c r="AJ66" s="1011"/>
      <c r="AK66" s="989" t="s">
        <v>420</v>
      </c>
      <c r="AL66" s="1004"/>
      <c r="AM66" s="1004"/>
      <c r="AN66" s="1004"/>
      <c r="AO66" s="1005"/>
      <c r="AP66" s="989" t="s">
        <v>421</v>
      </c>
      <c r="AQ66" s="990"/>
      <c r="AR66" s="990"/>
      <c r="AS66" s="990"/>
      <c r="AT66" s="991"/>
      <c r="AU66" s="989" t="s">
        <v>422</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132</v>
      </c>
      <c r="AL68" s="982"/>
      <c r="AM68" s="982"/>
      <c r="AN68" s="982"/>
      <c r="AO68" s="982"/>
      <c r="AP68" s="982" t="s">
        <v>536</v>
      </c>
      <c r="AQ68" s="982"/>
      <c r="AR68" s="982"/>
      <c r="AS68" s="982"/>
      <c r="AT68" s="982"/>
      <c r="AU68" s="982" t="s">
        <v>536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536</v>
      </c>
      <c r="AL69" s="971"/>
      <c r="AM69" s="971"/>
      <c r="AN69" s="971"/>
      <c r="AO69" s="971"/>
      <c r="AP69" s="971" t="s">
        <v>536</v>
      </c>
      <c r="AQ69" s="971"/>
      <c r="AR69" s="971"/>
      <c r="AS69" s="971"/>
      <c r="AT69" s="971"/>
      <c r="AU69" s="971" t="s">
        <v>536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536</v>
      </c>
      <c r="AQ70" s="971"/>
      <c r="AR70" s="971"/>
      <c r="AS70" s="971"/>
      <c r="AT70" s="971"/>
      <c r="AU70" s="971" t="s">
        <v>536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536</v>
      </c>
      <c r="AL71" s="971"/>
      <c r="AM71" s="971"/>
      <c r="AN71" s="971"/>
      <c r="AO71" s="971"/>
      <c r="AP71" s="971" t="s">
        <v>536</v>
      </c>
      <c r="AQ71" s="971"/>
      <c r="AR71" s="971"/>
      <c r="AS71" s="971"/>
      <c r="AT71" s="971"/>
      <c r="AU71" s="971" t="s">
        <v>536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9921</v>
      </c>
      <c r="R72" s="971"/>
      <c r="S72" s="971"/>
      <c r="T72" s="971"/>
      <c r="U72" s="971"/>
      <c r="V72" s="971">
        <v>9297</v>
      </c>
      <c r="W72" s="971"/>
      <c r="X72" s="971"/>
      <c r="Y72" s="971"/>
      <c r="Z72" s="971"/>
      <c r="AA72" s="971">
        <v>624</v>
      </c>
      <c r="AB72" s="971"/>
      <c r="AC72" s="971"/>
      <c r="AD72" s="971"/>
      <c r="AE72" s="971"/>
      <c r="AF72" s="971">
        <v>5482</v>
      </c>
      <c r="AG72" s="971"/>
      <c r="AH72" s="971"/>
      <c r="AI72" s="971"/>
      <c r="AJ72" s="971"/>
      <c r="AK72" s="971" t="s">
        <v>536</v>
      </c>
      <c r="AL72" s="971"/>
      <c r="AM72" s="971"/>
      <c r="AN72" s="971"/>
      <c r="AO72" s="971"/>
      <c r="AP72" s="971">
        <v>26013</v>
      </c>
      <c r="AQ72" s="971"/>
      <c r="AR72" s="971"/>
      <c r="AS72" s="971"/>
      <c r="AT72" s="971"/>
      <c r="AU72" s="971" t="s">
        <v>536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6114</v>
      </c>
      <c r="R73" s="971"/>
      <c r="S73" s="971"/>
      <c r="T73" s="971"/>
      <c r="U73" s="971"/>
      <c r="V73" s="971">
        <v>5923</v>
      </c>
      <c r="W73" s="971"/>
      <c r="X73" s="971"/>
      <c r="Y73" s="971"/>
      <c r="Z73" s="971"/>
      <c r="AA73" s="971">
        <v>191</v>
      </c>
      <c r="AB73" s="971"/>
      <c r="AC73" s="971"/>
      <c r="AD73" s="971"/>
      <c r="AE73" s="971"/>
      <c r="AF73" s="971">
        <v>6651</v>
      </c>
      <c r="AG73" s="971"/>
      <c r="AH73" s="971"/>
      <c r="AI73" s="971"/>
      <c r="AJ73" s="971"/>
      <c r="AK73" s="971" t="s">
        <v>536</v>
      </c>
      <c r="AL73" s="971"/>
      <c r="AM73" s="971"/>
      <c r="AN73" s="971"/>
      <c r="AO73" s="971"/>
      <c r="AP73" s="971">
        <v>5242</v>
      </c>
      <c r="AQ73" s="971"/>
      <c r="AR73" s="971"/>
      <c r="AS73" s="971"/>
      <c r="AT73" s="971"/>
      <c r="AU73" s="971" t="s">
        <v>536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610</v>
      </c>
      <c r="R74" s="971"/>
      <c r="S74" s="971"/>
      <c r="T74" s="971"/>
      <c r="U74" s="971"/>
      <c r="V74" s="971">
        <v>572</v>
      </c>
      <c r="W74" s="971"/>
      <c r="X74" s="971"/>
      <c r="Y74" s="971"/>
      <c r="Z74" s="971"/>
      <c r="AA74" s="971">
        <v>38</v>
      </c>
      <c r="AB74" s="971"/>
      <c r="AC74" s="971"/>
      <c r="AD74" s="971"/>
      <c r="AE74" s="971"/>
      <c r="AF74" s="971">
        <v>38</v>
      </c>
      <c r="AG74" s="971"/>
      <c r="AH74" s="971"/>
      <c r="AI74" s="971"/>
      <c r="AJ74" s="971"/>
      <c r="AK74" s="971" t="s">
        <v>536</v>
      </c>
      <c r="AL74" s="971"/>
      <c r="AM74" s="971"/>
      <c r="AN74" s="971"/>
      <c r="AO74" s="971"/>
      <c r="AP74" s="971" t="s">
        <v>536</v>
      </c>
      <c r="AQ74" s="971"/>
      <c r="AR74" s="971"/>
      <c r="AS74" s="971"/>
      <c r="AT74" s="971"/>
      <c r="AU74" s="971" t="s">
        <v>536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23949</v>
      </c>
      <c r="R75" s="979"/>
      <c r="S75" s="979"/>
      <c r="T75" s="979"/>
      <c r="U75" s="980"/>
      <c r="V75" s="981">
        <v>23466</v>
      </c>
      <c r="W75" s="979"/>
      <c r="X75" s="979"/>
      <c r="Y75" s="979"/>
      <c r="Z75" s="980"/>
      <c r="AA75" s="981">
        <v>483</v>
      </c>
      <c r="AB75" s="979"/>
      <c r="AC75" s="979"/>
      <c r="AD75" s="979"/>
      <c r="AE75" s="980"/>
      <c r="AF75" s="981">
        <v>6225</v>
      </c>
      <c r="AG75" s="979"/>
      <c r="AH75" s="979"/>
      <c r="AI75" s="979"/>
      <c r="AJ75" s="980"/>
      <c r="AK75" s="981" t="s">
        <v>536</v>
      </c>
      <c r="AL75" s="979"/>
      <c r="AM75" s="979"/>
      <c r="AN75" s="979"/>
      <c r="AO75" s="980"/>
      <c r="AP75" s="981">
        <v>12458</v>
      </c>
      <c r="AQ75" s="979"/>
      <c r="AR75" s="979"/>
      <c r="AS75" s="979"/>
      <c r="AT75" s="980"/>
      <c r="AU75" s="981">
        <v>1458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3030</v>
      </c>
      <c r="R76" s="979"/>
      <c r="S76" s="979"/>
      <c r="T76" s="979"/>
      <c r="U76" s="980"/>
      <c r="V76" s="981">
        <v>2807</v>
      </c>
      <c r="W76" s="979"/>
      <c r="X76" s="979"/>
      <c r="Y76" s="979"/>
      <c r="Z76" s="980"/>
      <c r="AA76" s="981">
        <v>224</v>
      </c>
      <c r="AB76" s="979"/>
      <c r="AC76" s="979"/>
      <c r="AD76" s="979"/>
      <c r="AE76" s="980"/>
      <c r="AF76" s="981">
        <v>743</v>
      </c>
      <c r="AG76" s="979"/>
      <c r="AH76" s="979"/>
      <c r="AI76" s="979"/>
      <c r="AJ76" s="980"/>
      <c r="AK76" s="981" t="s">
        <v>536</v>
      </c>
      <c r="AL76" s="979"/>
      <c r="AM76" s="979"/>
      <c r="AN76" s="979"/>
      <c r="AO76" s="980"/>
      <c r="AP76" s="981">
        <v>7799</v>
      </c>
      <c r="AQ76" s="979"/>
      <c r="AR76" s="979"/>
      <c r="AS76" s="979"/>
      <c r="AT76" s="980"/>
      <c r="AU76" s="981">
        <v>1422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2423</v>
      </c>
      <c r="R77" s="979"/>
      <c r="S77" s="979"/>
      <c r="T77" s="979"/>
      <c r="U77" s="980"/>
      <c r="V77" s="981">
        <v>2308</v>
      </c>
      <c r="W77" s="979"/>
      <c r="X77" s="979"/>
      <c r="Y77" s="979"/>
      <c r="Z77" s="980"/>
      <c r="AA77" s="981">
        <v>115</v>
      </c>
      <c r="AB77" s="979"/>
      <c r="AC77" s="979"/>
      <c r="AD77" s="979"/>
      <c r="AE77" s="980"/>
      <c r="AF77" s="981">
        <v>115</v>
      </c>
      <c r="AG77" s="979"/>
      <c r="AH77" s="979"/>
      <c r="AI77" s="979"/>
      <c r="AJ77" s="980"/>
      <c r="AK77" s="981">
        <v>130</v>
      </c>
      <c r="AL77" s="979"/>
      <c r="AM77" s="979"/>
      <c r="AN77" s="979"/>
      <c r="AO77" s="980"/>
      <c r="AP77" s="981" t="s">
        <v>536</v>
      </c>
      <c r="AQ77" s="979"/>
      <c r="AR77" s="979"/>
      <c r="AS77" s="979"/>
      <c r="AT77" s="980"/>
      <c r="AU77" s="981" t="s">
        <v>536</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719774</v>
      </c>
      <c r="R78" s="971"/>
      <c r="S78" s="971"/>
      <c r="T78" s="971"/>
      <c r="U78" s="971"/>
      <c r="V78" s="971">
        <v>711648</v>
      </c>
      <c r="W78" s="971"/>
      <c r="X78" s="971"/>
      <c r="Y78" s="971"/>
      <c r="Z78" s="971"/>
      <c r="AA78" s="971">
        <v>8126</v>
      </c>
      <c r="AB78" s="971"/>
      <c r="AC78" s="971"/>
      <c r="AD78" s="971"/>
      <c r="AE78" s="971"/>
      <c r="AF78" s="971">
        <v>8126</v>
      </c>
      <c r="AG78" s="971"/>
      <c r="AH78" s="971"/>
      <c r="AI78" s="971"/>
      <c r="AJ78" s="971"/>
      <c r="AK78" s="971">
        <v>4022</v>
      </c>
      <c r="AL78" s="971"/>
      <c r="AM78" s="971"/>
      <c r="AN78" s="971"/>
      <c r="AO78" s="971"/>
      <c r="AP78" s="971" t="s">
        <v>536</v>
      </c>
      <c r="AQ78" s="971"/>
      <c r="AR78" s="971"/>
      <c r="AS78" s="971"/>
      <c r="AT78" s="971"/>
      <c r="AU78" s="971" t="s">
        <v>536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28171</v>
      </c>
      <c r="AG88" s="959"/>
      <c r="AH88" s="959"/>
      <c r="AI88" s="959"/>
      <c r="AJ88" s="959"/>
      <c r="AK88" s="963"/>
      <c r="AL88" s="963"/>
      <c r="AM88" s="963"/>
      <c r="AN88" s="963"/>
      <c r="AO88" s="963"/>
      <c r="AP88" s="959">
        <v>51512</v>
      </c>
      <c r="AQ88" s="959"/>
      <c r="AR88" s="959"/>
      <c r="AS88" s="959"/>
      <c r="AT88" s="959"/>
      <c r="AU88" s="959">
        <v>2880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t="s">
        <v>536</v>
      </c>
      <c r="CX102" s="953"/>
      <c r="CY102" s="953"/>
      <c r="CZ102" s="953"/>
      <c r="DA102" s="954"/>
      <c r="DB102" s="952" t="s">
        <v>536</v>
      </c>
      <c r="DC102" s="953"/>
      <c r="DD102" s="953"/>
      <c r="DE102" s="953"/>
      <c r="DF102" s="954"/>
      <c r="DG102" s="952" t="s">
        <v>536</v>
      </c>
      <c r="DH102" s="953"/>
      <c r="DI102" s="953"/>
      <c r="DJ102" s="953"/>
      <c r="DK102" s="954"/>
      <c r="DL102" s="952" t="s">
        <v>536</v>
      </c>
      <c r="DM102" s="953"/>
      <c r="DN102" s="953"/>
      <c r="DO102" s="953"/>
      <c r="DP102" s="954"/>
      <c r="DQ102" s="952" t="s">
        <v>536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1563106</v>
      </c>
      <c r="AB110" s="889"/>
      <c r="AC110" s="889"/>
      <c r="AD110" s="889"/>
      <c r="AE110" s="890"/>
      <c r="AF110" s="891">
        <v>1592730</v>
      </c>
      <c r="AG110" s="889"/>
      <c r="AH110" s="889"/>
      <c r="AI110" s="889"/>
      <c r="AJ110" s="890"/>
      <c r="AK110" s="891">
        <v>1670633</v>
      </c>
      <c r="AL110" s="889"/>
      <c r="AM110" s="889"/>
      <c r="AN110" s="889"/>
      <c r="AO110" s="890"/>
      <c r="AP110" s="892">
        <v>15.6</v>
      </c>
      <c r="AQ110" s="893"/>
      <c r="AR110" s="893"/>
      <c r="AS110" s="893"/>
      <c r="AT110" s="894"/>
      <c r="AU110" s="930" t="s">
        <v>75</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15493707</v>
      </c>
      <c r="BR110" s="825"/>
      <c r="BS110" s="825"/>
      <c r="BT110" s="825"/>
      <c r="BU110" s="825"/>
      <c r="BV110" s="825">
        <v>15541892</v>
      </c>
      <c r="BW110" s="825"/>
      <c r="BX110" s="825"/>
      <c r="BY110" s="825"/>
      <c r="BZ110" s="825"/>
      <c r="CA110" s="825">
        <v>15585430</v>
      </c>
      <c r="CB110" s="825"/>
      <c r="CC110" s="825"/>
      <c r="CD110" s="825"/>
      <c r="CE110" s="825"/>
      <c r="CF110" s="863">
        <v>145.1</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440</v>
      </c>
      <c r="DH110" s="825"/>
      <c r="DI110" s="825"/>
      <c r="DJ110" s="825"/>
      <c r="DK110" s="825"/>
      <c r="DL110" s="825" t="s">
        <v>441</v>
      </c>
      <c r="DM110" s="825"/>
      <c r="DN110" s="825"/>
      <c r="DO110" s="825"/>
      <c r="DP110" s="825"/>
      <c r="DQ110" s="825">
        <v>300321</v>
      </c>
      <c r="DR110" s="825"/>
      <c r="DS110" s="825"/>
      <c r="DT110" s="825"/>
      <c r="DU110" s="825"/>
      <c r="DV110" s="826">
        <v>2.8</v>
      </c>
      <c r="DW110" s="826"/>
      <c r="DX110" s="826"/>
      <c r="DY110" s="826"/>
      <c r="DZ110" s="827"/>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440</v>
      </c>
      <c r="AB111" s="913"/>
      <c r="AC111" s="913"/>
      <c r="AD111" s="913"/>
      <c r="AE111" s="914"/>
      <c r="AF111" s="915" t="s">
        <v>440</v>
      </c>
      <c r="AG111" s="913"/>
      <c r="AH111" s="913"/>
      <c r="AI111" s="913"/>
      <c r="AJ111" s="914"/>
      <c r="AK111" s="915" t="s">
        <v>440</v>
      </c>
      <c r="AL111" s="913"/>
      <c r="AM111" s="913"/>
      <c r="AN111" s="913"/>
      <c r="AO111" s="914"/>
      <c r="AP111" s="916" t="s">
        <v>440</v>
      </c>
      <c r="AQ111" s="917"/>
      <c r="AR111" s="917"/>
      <c r="AS111" s="917"/>
      <c r="AT111" s="918"/>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589411</v>
      </c>
      <c r="BR111" s="817"/>
      <c r="BS111" s="817"/>
      <c r="BT111" s="817"/>
      <c r="BU111" s="817"/>
      <c r="BV111" s="817">
        <v>557608</v>
      </c>
      <c r="BW111" s="817"/>
      <c r="BX111" s="817"/>
      <c r="BY111" s="817"/>
      <c r="BZ111" s="817"/>
      <c r="CA111" s="817">
        <v>838217</v>
      </c>
      <c r="CB111" s="817"/>
      <c r="CC111" s="817"/>
      <c r="CD111" s="817"/>
      <c r="CE111" s="817"/>
      <c r="CF111" s="872">
        <v>7.8</v>
      </c>
      <c r="CG111" s="873"/>
      <c r="CH111" s="873"/>
      <c r="CI111" s="873"/>
      <c r="CJ111" s="873"/>
      <c r="CK111" s="927"/>
      <c r="CL111" s="885"/>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445</v>
      </c>
      <c r="DR111" s="817"/>
      <c r="DS111" s="817"/>
      <c r="DT111" s="817"/>
      <c r="DU111" s="817"/>
      <c r="DV111" s="794" t="s">
        <v>440</v>
      </c>
      <c r="DW111" s="794"/>
      <c r="DX111" s="794"/>
      <c r="DY111" s="794"/>
      <c r="DZ111" s="795"/>
    </row>
    <row r="112" spans="1:131" s="230" customFormat="1" ht="26.25" customHeight="1" x14ac:dyDescent="0.15">
      <c r="A112" s="919" t="s">
        <v>446</v>
      </c>
      <c r="B112" s="920"/>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448</v>
      </c>
      <c r="AG112" s="780"/>
      <c r="AH112" s="780"/>
      <c r="AI112" s="780"/>
      <c r="AJ112" s="781"/>
      <c r="AK112" s="782" t="s">
        <v>448</v>
      </c>
      <c r="AL112" s="780"/>
      <c r="AM112" s="780"/>
      <c r="AN112" s="780"/>
      <c r="AO112" s="781"/>
      <c r="AP112" s="821" t="s">
        <v>448</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t="s">
        <v>448</v>
      </c>
      <c r="BR112" s="817"/>
      <c r="BS112" s="817"/>
      <c r="BT112" s="817"/>
      <c r="BU112" s="817"/>
      <c r="BV112" s="817" t="s">
        <v>448</v>
      </c>
      <c r="BW112" s="817"/>
      <c r="BX112" s="817"/>
      <c r="BY112" s="817"/>
      <c r="BZ112" s="817"/>
      <c r="CA112" s="817" t="s">
        <v>448</v>
      </c>
      <c r="CB112" s="817"/>
      <c r="CC112" s="817"/>
      <c r="CD112" s="817"/>
      <c r="CE112" s="817"/>
      <c r="CF112" s="872" t="s">
        <v>448</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448</v>
      </c>
      <c r="DH112" s="817"/>
      <c r="DI112" s="817"/>
      <c r="DJ112" s="817"/>
      <c r="DK112" s="817"/>
      <c r="DL112" s="817" t="s">
        <v>448</v>
      </c>
      <c r="DM112" s="817"/>
      <c r="DN112" s="817"/>
      <c r="DO112" s="817"/>
      <c r="DP112" s="817"/>
      <c r="DQ112" s="817" t="s">
        <v>448</v>
      </c>
      <c r="DR112" s="817"/>
      <c r="DS112" s="817"/>
      <c r="DT112" s="817"/>
      <c r="DU112" s="817"/>
      <c r="DV112" s="794" t="s">
        <v>448</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t="s">
        <v>448</v>
      </c>
      <c r="AB113" s="913"/>
      <c r="AC113" s="913"/>
      <c r="AD113" s="913"/>
      <c r="AE113" s="914"/>
      <c r="AF113" s="915" t="s">
        <v>448</v>
      </c>
      <c r="AG113" s="913"/>
      <c r="AH113" s="913"/>
      <c r="AI113" s="913"/>
      <c r="AJ113" s="914"/>
      <c r="AK113" s="915" t="s">
        <v>448</v>
      </c>
      <c r="AL113" s="913"/>
      <c r="AM113" s="913"/>
      <c r="AN113" s="913"/>
      <c r="AO113" s="914"/>
      <c r="AP113" s="916" t="s">
        <v>448</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3251904</v>
      </c>
      <c r="BR113" s="817"/>
      <c r="BS113" s="817"/>
      <c r="BT113" s="817"/>
      <c r="BU113" s="817"/>
      <c r="BV113" s="817">
        <v>3088957</v>
      </c>
      <c r="BW113" s="817"/>
      <c r="BX113" s="817"/>
      <c r="BY113" s="817"/>
      <c r="BZ113" s="817"/>
      <c r="CA113" s="817">
        <v>2879762</v>
      </c>
      <c r="CB113" s="817"/>
      <c r="CC113" s="817"/>
      <c r="CD113" s="817"/>
      <c r="CE113" s="817"/>
      <c r="CF113" s="872">
        <v>26.8</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448</v>
      </c>
      <c r="DH113" s="780"/>
      <c r="DI113" s="780"/>
      <c r="DJ113" s="780"/>
      <c r="DK113" s="781"/>
      <c r="DL113" s="782" t="s">
        <v>448</v>
      </c>
      <c r="DM113" s="780"/>
      <c r="DN113" s="780"/>
      <c r="DO113" s="780"/>
      <c r="DP113" s="781"/>
      <c r="DQ113" s="782" t="s">
        <v>448</v>
      </c>
      <c r="DR113" s="780"/>
      <c r="DS113" s="780"/>
      <c r="DT113" s="780"/>
      <c r="DU113" s="781"/>
      <c r="DV113" s="821" t="s">
        <v>448</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339423</v>
      </c>
      <c r="AB114" s="780"/>
      <c r="AC114" s="780"/>
      <c r="AD114" s="780"/>
      <c r="AE114" s="781"/>
      <c r="AF114" s="782">
        <v>271513</v>
      </c>
      <c r="AG114" s="780"/>
      <c r="AH114" s="780"/>
      <c r="AI114" s="780"/>
      <c r="AJ114" s="781"/>
      <c r="AK114" s="782">
        <v>285869</v>
      </c>
      <c r="AL114" s="780"/>
      <c r="AM114" s="780"/>
      <c r="AN114" s="780"/>
      <c r="AO114" s="781"/>
      <c r="AP114" s="821">
        <v>2.7</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4504818</v>
      </c>
      <c r="BR114" s="817"/>
      <c r="BS114" s="817"/>
      <c r="BT114" s="817"/>
      <c r="BU114" s="817"/>
      <c r="BV114" s="817">
        <v>4278571</v>
      </c>
      <c r="BW114" s="817"/>
      <c r="BX114" s="817"/>
      <c r="BY114" s="817"/>
      <c r="BZ114" s="817"/>
      <c r="CA114" s="817">
        <v>3978200</v>
      </c>
      <c r="CB114" s="817"/>
      <c r="CC114" s="817"/>
      <c r="CD114" s="817"/>
      <c r="CE114" s="817"/>
      <c r="CF114" s="872">
        <v>37</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448</v>
      </c>
      <c r="DH114" s="780"/>
      <c r="DI114" s="780"/>
      <c r="DJ114" s="780"/>
      <c r="DK114" s="781"/>
      <c r="DL114" s="782" t="s">
        <v>448</v>
      </c>
      <c r="DM114" s="780"/>
      <c r="DN114" s="780"/>
      <c r="DO114" s="780"/>
      <c r="DP114" s="781"/>
      <c r="DQ114" s="782" t="s">
        <v>448</v>
      </c>
      <c r="DR114" s="780"/>
      <c r="DS114" s="780"/>
      <c r="DT114" s="780"/>
      <c r="DU114" s="781"/>
      <c r="DV114" s="821" t="s">
        <v>448</v>
      </c>
      <c r="DW114" s="822"/>
      <c r="DX114" s="822"/>
      <c r="DY114" s="822"/>
      <c r="DZ114" s="823"/>
    </row>
    <row r="115" spans="1:130" s="230" customFormat="1" ht="26.25" customHeight="1" x14ac:dyDescent="0.15">
      <c r="A115" s="921"/>
      <c r="B115" s="922"/>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102895</v>
      </c>
      <c r="AB115" s="913"/>
      <c r="AC115" s="913"/>
      <c r="AD115" s="913"/>
      <c r="AE115" s="914"/>
      <c r="AF115" s="915">
        <v>60595</v>
      </c>
      <c r="AG115" s="913"/>
      <c r="AH115" s="913"/>
      <c r="AI115" s="913"/>
      <c r="AJ115" s="914"/>
      <c r="AK115" s="915">
        <v>51413</v>
      </c>
      <c r="AL115" s="913"/>
      <c r="AM115" s="913"/>
      <c r="AN115" s="913"/>
      <c r="AO115" s="914"/>
      <c r="AP115" s="916">
        <v>0.5</v>
      </c>
      <c r="AQ115" s="917"/>
      <c r="AR115" s="917"/>
      <c r="AS115" s="917"/>
      <c r="AT115" s="918"/>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448</v>
      </c>
      <c r="BR115" s="817"/>
      <c r="BS115" s="817"/>
      <c r="BT115" s="817"/>
      <c r="BU115" s="817"/>
      <c r="BV115" s="817" t="s">
        <v>448</v>
      </c>
      <c r="BW115" s="817"/>
      <c r="BX115" s="817"/>
      <c r="BY115" s="817"/>
      <c r="BZ115" s="817"/>
      <c r="CA115" s="817" t="s">
        <v>448</v>
      </c>
      <c r="CB115" s="817"/>
      <c r="CC115" s="817"/>
      <c r="CD115" s="817"/>
      <c r="CE115" s="817"/>
      <c r="CF115" s="872" t="s">
        <v>448</v>
      </c>
      <c r="CG115" s="873"/>
      <c r="CH115" s="873"/>
      <c r="CI115" s="873"/>
      <c r="CJ115" s="873"/>
      <c r="CK115" s="927"/>
      <c r="CL115" s="885"/>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448</v>
      </c>
      <c r="DM115" s="780"/>
      <c r="DN115" s="780"/>
      <c r="DO115" s="780"/>
      <c r="DP115" s="781"/>
      <c r="DQ115" s="782" t="s">
        <v>448</v>
      </c>
      <c r="DR115" s="780"/>
      <c r="DS115" s="780"/>
      <c r="DT115" s="780"/>
      <c r="DU115" s="781"/>
      <c r="DV115" s="821" t="s">
        <v>448</v>
      </c>
      <c r="DW115" s="822"/>
      <c r="DX115" s="822"/>
      <c r="DY115" s="822"/>
      <c r="DZ115" s="823"/>
    </row>
    <row r="116" spans="1:130" s="230" customFormat="1" ht="26.25" customHeight="1" x14ac:dyDescent="0.15">
      <c r="A116" s="923"/>
      <c r="B116" s="924"/>
      <c r="C116" s="819" t="s">
        <v>460</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12</v>
      </c>
      <c r="AB116" s="780"/>
      <c r="AC116" s="780"/>
      <c r="AD116" s="780"/>
      <c r="AE116" s="781"/>
      <c r="AF116" s="782">
        <v>461</v>
      </c>
      <c r="AG116" s="780"/>
      <c r="AH116" s="780"/>
      <c r="AI116" s="780"/>
      <c r="AJ116" s="781"/>
      <c r="AK116" s="782">
        <v>183</v>
      </c>
      <c r="AL116" s="780"/>
      <c r="AM116" s="780"/>
      <c r="AN116" s="780"/>
      <c r="AO116" s="781"/>
      <c r="AP116" s="821">
        <v>0</v>
      </c>
      <c r="AQ116" s="822"/>
      <c r="AR116" s="822"/>
      <c r="AS116" s="822"/>
      <c r="AT116" s="823"/>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448</v>
      </c>
      <c r="BW116" s="817"/>
      <c r="BX116" s="817"/>
      <c r="BY116" s="817"/>
      <c r="BZ116" s="817"/>
      <c r="CA116" s="817" t="s">
        <v>448</v>
      </c>
      <c r="CB116" s="817"/>
      <c r="CC116" s="817"/>
      <c r="CD116" s="817"/>
      <c r="CE116" s="817"/>
      <c r="CF116" s="872" t="s">
        <v>448</v>
      </c>
      <c r="CG116" s="873"/>
      <c r="CH116" s="873"/>
      <c r="CI116" s="873"/>
      <c r="CJ116" s="873"/>
      <c r="CK116" s="927"/>
      <c r="CL116" s="885"/>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448</v>
      </c>
      <c r="DH116" s="780"/>
      <c r="DI116" s="780"/>
      <c r="DJ116" s="780"/>
      <c r="DK116" s="781"/>
      <c r="DL116" s="782" t="s">
        <v>448</v>
      </c>
      <c r="DM116" s="780"/>
      <c r="DN116" s="780"/>
      <c r="DO116" s="780"/>
      <c r="DP116" s="781"/>
      <c r="DQ116" s="782" t="s">
        <v>448</v>
      </c>
      <c r="DR116" s="780"/>
      <c r="DS116" s="780"/>
      <c r="DT116" s="780"/>
      <c r="DU116" s="781"/>
      <c r="DV116" s="821" t="s">
        <v>448</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463</v>
      </c>
      <c r="Z117" s="897"/>
      <c r="AA117" s="902">
        <v>2005436</v>
      </c>
      <c r="AB117" s="903"/>
      <c r="AC117" s="903"/>
      <c r="AD117" s="903"/>
      <c r="AE117" s="904"/>
      <c r="AF117" s="905">
        <v>1925299</v>
      </c>
      <c r="AG117" s="903"/>
      <c r="AH117" s="903"/>
      <c r="AI117" s="903"/>
      <c r="AJ117" s="904"/>
      <c r="AK117" s="905">
        <v>2008098</v>
      </c>
      <c r="AL117" s="903"/>
      <c r="AM117" s="903"/>
      <c r="AN117" s="903"/>
      <c r="AO117" s="904"/>
      <c r="AP117" s="906"/>
      <c r="AQ117" s="907"/>
      <c r="AR117" s="907"/>
      <c r="AS117" s="907"/>
      <c r="AT117" s="908"/>
      <c r="AU117" s="932"/>
      <c r="AV117" s="933"/>
      <c r="AW117" s="933"/>
      <c r="AX117" s="933"/>
      <c r="AY117" s="933"/>
      <c r="AZ117" s="860" t="s">
        <v>464</v>
      </c>
      <c r="BA117" s="861"/>
      <c r="BB117" s="861"/>
      <c r="BC117" s="861"/>
      <c r="BD117" s="861"/>
      <c r="BE117" s="861"/>
      <c r="BF117" s="861"/>
      <c r="BG117" s="861"/>
      <c r="BH117" s="861"/>
      <c r="BI117" s="861"/>
      <c r="BJ117" s="861"/>
      <c r="BK117" s="861"/>
      <c r="BL117" s="861"/>
      <c r="BM117" s="861"/>
      <c r="BN117" s="861"/>
      <c r="BO117" s="861"/>
      <c r="BP117" s="862"/>
      <c r="BQ117" s="816" t="s">
        <v>445</v>
      </c>
      <c r="BR117" s="817"/>
      <c r="BS117" s="817"/>
      <c r="BT117" s="817"/>
      <c r="BU117" s="817"/>
      <c r="BV117" s="817" t="s">
        <v>413</v>
      </c>
      <c r="BW117" s="817"/>
      <c r="BX117" s="817"/>
      <c r="BY117" s="817"/>
      <c r="BZ117" s="817"/>
      <c r="CA117" s="817" t="s">
        <v>465</v>
      </c>
      <c r="CB117" s="817"/>
      <c r="CC117" s="817"/>
      <c r="CD117" s="817"/>
      <c r="CE117" s="817"/>
      <c r="CF117" s="872" t="s">
        <v>413</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413</v>
      </c>
      <c r="DH117" s="780"/>
      <c r="DI117" s="780"/>
      <c r="DJ117" s="780"/>
      <c r="DK117" s="781"/>
      <c r="DL117" s="782" t="s">
        <v>467</v>
      </c>
      <c r="DM117" s="780"/>
      <c r="DN117" s="780"/>
      <c r="DO117" s="780"/>
      <c r="DP117" s="781"/>
      <c r="DQ117" s="782" t="s">
        <v>413</v>
      </c>
      <c r="DR117" s="780"/>
      <c r="DS117" s="780"/>
      <c r="DT117" s="780"/>
      <c r="DU117" s="781"/>
      <c r="DV117" s="821" t="s">
        <v>413</v>
      </c>
      <c r="DW117" s="822"/>
      <c r="DX117" s="822"/>
      <c r="DY117" s="822"/>
      <c r="DZ117" s="823"/>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469</v>
      </c>
      <c r="BR118" s="857"/>
      <c r="BS118" s="857"/>
      <c r="BT118" s="857"/>
      <c r="BU118" s="857"/>
      <c r="BV118" s="857" t="s">
        <v>413</v>
      </c>
      <c r="BW118" s="857"/>
      <c r="BX118" s="857"/>
      <c r="BY118" s="857"/>
      <c r="BZ118" s="857"/>
      <c r="CA118" s="857" t="s">
        <v>413</v>
      </c>
      <c r="CB118" s="857"/>
      <c r="CC118" s="857"/>
      <c r="CD118" s="857"/>
      <c r="CE118" s="857"/>
      <c r="CF118" s="872" t="s">
        <v>469</v>
      </c>
      <c r="CG118" s="873"/>
      <c r="CH118" s="873"/>
      <c r="CI118" s="873"/>
      <c r="CJ118" s="873"/>
      <c r="CK118" s="927"/>
      <c r="CL118" s="885"/>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413</v>
      </c>
      <c r="DH118" s="780"/>
      <c r="DI118" s="780"/>
      <c r="DJ118" s="780"/>
      <c r="DK118" s="781"/>
      <c r="DL118" s="782" t="s">
        <v>467</v>
      </c>
      <c r="DM118" s="780"/>
      <c r="DN118" s="780"/>
      <c r="DO118" s="780"/>
      <c r="DP118" s="781"/>
      <c r="DQ118" s="782" t="s">
        <v>469</v>
      </c>
      <c r="DR118" s="780"/>
      <c r="DS118" s="780"/>
      <c r="DT118" s="780"/>
      <c r="DU118" s="781"/>
      <c r="DV118" s="821" t="s">
        <v>397</v>
      </c>
      <c r="DW118" s="822"/>
      <c r="DX118" s="822"/>
      <c r="DY118" s="822"/>
      <c r="DZ118" s="823"/>
    </row>
    <row r="119" spans="1:130" s="230" customFormat="1" ht="26.25" customHeight="1" x14ac:dyDescent="0.15">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413</v>
      </c>
      <c r="AB119" s="889"/>
      <c r="AC119" s="889"/>
      <c r="AD119" s="889"/>
      <c r="AE119" s="890"/>
      <c r="AF119" s="891" t="s">
        <v>469</v>
      </c>
      <c r="AG119" s="889"/>
      <c r="AH119" s="889"/>
      <c r="AI119" s="889"/>
      <c r="AJ119" s="890"/>
      <c r="AK119" s="891" t="s">
        <v>413</v>
      </c>
      <c r="AL119" s="889"/>
      <c r="AM119" s="889"/>
      <c r="AN119" s="889"/>
      <c r="AO119" s="890"/>
      <c r="AP119" s="892" t="s">
        <v>413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471</v>
      </c>
      <c r="BP119" s="855"/>
      <c r="BQ119" s="856">
        <v>23839840</v>
      </c>
      <c r="BR119" s="857"/>
      <c r="BS119" s="857"/>
      <c r="BT119" s="857"/>
      <c r="BU119" s="857"/>
      <c r="BV119" s="857">
        <v>23467028</v>
      </c>
      <c r="BW119" s="857"/>
      <c r="BX119" s="857"/>
      <c r="BY119" s="857"/>
      <c r="BZ119" s="857"/>
      <c r="CA119" s="857">
        <v>23281609</v>
      </c>
      <c r="CB119" s="857"/>
      <c r="CC119" s="857"/>
      <c r="CD119" s="857"/>
      <c r="CE119" s="857"/>
      <c r="CF119" s="748"/>
      <c r="CG119" s="749"/>
      <c r="CH119" s="749"/>
      <c r="CI119" s="749"/>
      <c r="CJ119" s="853"/>
      <c r="CK119" s="928"/>
      <c r="CL119" s="887"/>
      <c r="CM119" s="818" t="s">
        <v>472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589411</v>
      </c>
      <c r="DH119" s="764"/>
      <c r="DI119" s="764"/>
      <c r="DJ119" s="764"/>
      <c r="DK119" s="765"/>
      <c r="DL119" s="766">
        <v>557608</v>
      </c>
      <c r="DM119" s="764"/>
      <c r="DN119" s="764"/>
      <c r="DO119" s="764"/>
      <c r="DP119" s="765"/>
      <c r="DQ119" s="766">
        <v>537896</v>
      </c>
      <c r="DR119" s="764"/>
      <c r="DS119" s="764"/>
      <c r="DT119" s="764"/>
      <c r="DU119" s="765"/>
      <c r="DV119" s="828">
        <v>5</v>
      </c>
      <c r="DW119" s="829"/>
      <c r="DX119" s="829"/>
      <c r="DY119" s="829"/>
      <c r="DZ119" s="830"/>
    </row>
    <row r="120" spans="1:130" s="230" customFormat="1" ht="26.25" customHeight="1" x14ac:dyDescent="0.15">
      <c r="A120" s="884"/>
      <c r="B120" s="885"/>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413</v>
      </c>
      <c r="AB120" s="780"/>
      <c r="AC120" s="780"/>
      <c r="AD120" s="780"/>
      <c r="AE120" s="781"/>
      <c r="AF120" s="782" t="s">
        <v>445</v>
      </c>
      <c r="AG120" s="780"/>
      <c r="AH120" s="780"/>
      <c r="AI120" s="780"/>
      <c r="AJ120" s="781"/>
      <c r="AK120" s="782" t="s">
        <v>413</v>
      </c>
      <c r="AL120" s="780"/>
      <c r="AM120" s="780"/>
      <c r="AN120" s="780"/>
      <c r="AO120" s="781"/>
      <c r="AP120" s="821" t="s">
        <v>397</v>
      </c>
      <c r="AQ120" s="822"/>
      <c r="AR120" s="822"/>
      <c r="AS120" s="822"/>
      <c r="AT120" s="823"/>
      <c r="AU120" s="874" t="s">
        <v>473</v>
      </c>
      <c r="AV120" s="875"/>
      <c r="AW120" s="875"/>
      <c r="AX120" s="875"/>
      <c r="AY120" s="876"/>
      <c r="AZ120" s="840" t="s">
        <v>474</v>
      </c>
      <c r="BA120" s="808"/>
      <c r="BB120" s="808"/>
      <c r="BC120" s="808"/>
      <c r="BD120" s="808"/>
      <c r="BE120" s="808"/>
      <c r="BF120" s="808"/>
      <c r="BG120" s="808"/>
      <c r="BH120" s="808"/>
      <c r="BI120" s="808"/>
      <c r="BJ120" s="808"/>
      <c r="BK120" s="808"/>
      <c r="BL120" s="808"/>
      <c r="BM120" s="808"/>
      <c r="BN120" s="808"/>
      <c r="BO120" s="808"/>
      <c r="BP120" s="809"/>
      <c r="BQ120" s="841">
        <v>4418661</v>
      </c>
      <c r="BR120" s="825"/>
      <c r="BS120" s="825"/>
      <c r="BT120" s="825"/>
      <c r="BU120" s="825"/>
      <c r="BV120" s="825">
        <v>4698739</v>
      </c>
      <c r="BW120" s="825"/>
      <c r="BX120" s="825"/>
      <c r="BY120" s="825"/>
      <c r="BZ120" s="825"/>
      <c r="CA120" s="825">
        <v>5180709</v>
      </c>
      <c r="CB120" s="825"/>
      <c r="CC120" s="825"/>
      <c r="CD120" s="825"/>
      <c r="CE120" s="825"/>
      <c r="CF120" s="863">
        <v>48.2</v>
      </c>
      <c r="CG120" s="864"/>
      <c r="CH120" s="864"/>
      <c r="CI120" s="864"/>
      <c r="CJ120" s="864"/>
      <c r="CK120" s="865" t="s">
        <v>475</v>
      </c>
      <c r="CL120" s="832"/>
      <c r="CM120" s="832"/>
      <c r="CN120" s="832"/>
      <c r="CO120" s="833"/>
      <c r="CP120" s="869" t="s">
        <v>476</v>
      </c>
      <c r="CQ120" s="870"/>
      <c r="CR120" s="870"/>
      <c r="CS120" s="870"/>
      <c r="CT120" s="870"/>
      <c r="CU120" s="870"/>
      <c r="CV120" s="870"/>
      <c r="CW120" s="870"/>
      <c r="CX120" s="870"/>
      <c r="CY120" s="870"/>
      <c r="CZ120" s="870"/>
      <c r="DA120" s="870"/>
      <c r="DB120" s="870"/>
      <c r="DC120" s="870"/>
      <c r="DD120" s="870"/>
      <c r="DE120" s="870"/>
      <c r="DF120" s="871"/>
      <c r="DG120" s="841" t="s">
        <v>413</v>
      </c>
      <c r="DH120" s="825"/>
      <c r="DI120" s="825"/>
      <c r="DJ120" s="825"/>
      <c r="DK120" s="825"/>
      <c r="DL120" s="825" t="s">
        <v>397</v>
      </c>
      <c r="DM120" s="825"/>
      <c r="DN120" s="825"/>
      <c r="DO120" s="825"/>
      <c r="DP120" s="825"/>
      <c r="DQ120" s="825" t="s">
        <v>413</v>
      </c>
      <c r="DR120" s="825"/>
      <c r="DS120" s="825"/>
      <c r="DT120" s="825"/>
      <c r="DU120" s="825"/>
      <c r="DV120" s="826" t="s">
        <v>413</v>
      </c>
      <c r="DW120" s="826"/>
      <c r="DX120" s="826"/>
      <c r="DY120" s="826"/>
      <c r="DZ120" s="827"/>
    </row>
    <row r="121" spans="1:130" s="230" customFormat="1" ht="26.25" customHeight="1" x14ac:dyDescent="0.15">
      <c r="A121" s="884"/>
      <c r="B121" s="885"/>
      <c r="C121" s="860" t="s">
        <v>477</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397</v>
      </c>
      <c r="AB121" s="780"/>
      <c r="AC121" s="780"/>
      <c r="AD121" s="780"/>
      <c r="AE121" s="781"/>
      <c r="AF121" s="782" t="s">
        <v>465</v>
      </c>
      <c r="AG121" s="780"/>
      <c r="AH121" s="780"/>
      <c r="AI121" s="780"/>
      <c r="AJ121" s="781"/>
      <c r="AK121" s="782" t="s">
        <v>185</v>
      </c>
      <c r="AL121" s="780"/>
      <c r="AM121" s="780"/>
      <c r="AN121" s="780"/>
      <c r="AO121" s="781"/>
      <c r="AP121" s="821" t="s">
        <v>413</v>
      </c>
      <c r="AQ121" s="822"/>
      <c r="AR121" s="822"/>
      <c r="AS121" s="822"/>
      <c r="AT121" s="823"/>
      <c r="AU121" s="877"/>
      <c r="AV121" s="878"/>
      <c r="AW121" s="878"/>
      <c r="AX121" s="878"/>
      <c r="AY121" s="879"/>
      <c r="AZ121" s="815" t="s">
        <v>478</v>
      </c>
      <c r="BA121" s="752"/>
      <c r="BB121" s="752"/>
      <c r="BC121" s="752"/>
      <c r="BD121" s="752"/>
      <c r="BE121" s="752"/>
      <c r="BF121" s="752"/>
      <c r="BG121" s="752"/>
      <c r="BH121" s="752"/>
      <c r="BI121" s="752"/>
      <c r="BJ121" s="752"/>
      <c r="BK121" s="752"/>
      <c r="BL121" s="752"/>
      <c r="BM121" s="752"/>
      <c r="BN121" s="752"/>
      <c r="BO121" s="752"/>
      <c r="BP121" s="753"/>
      <c r="BQ121" s="816" t="s">
        <v>413</v>
      </c>
      <c r="BR121" s="817"/>
      <c r="BS121" s="817"/>
      <c r="BT121" s="817"/>
      <c r="BU121" s="817"/>
      <c r="BV121" s="817" t="s">
        <v>413</v>
      </c>
      <c r="BW121" s="817"/>
      <c r="BX121" s="817"/>
      <c r="BY121" s="817"/>
      <c r="BZ121" s="817"/>
      <c r="CA121" s="817" t="s">
        <v>465</v>
      </c>
      <c r="CB121" s="817"/>
      <c r="CC121" s="817"/>
      <c r="CD121" s="817"/>
      <c r="CE121" s="817"/>
      <c r="CF121" s="872" t="s">
        <v>469</v>
      </c>
      <c r="CG121" s="873"/>
      <c r="CH121" s="873"/>
      <c r="CI121" s="873"/>
      <c r="CJ121" s="873"/>
      <c r="CK121" s="866"/>
      <c r="CL121" s="835"/>
      <c r="CM121" s="835"/>
      <c r="CN121" s="835"/>
      <c r="CO121" s="836"/>
      <c r="CP121" s="844" t="s">
        <v>479</v>
      </c>
      <c r="CQ121" s="845"/>
      <c r="CR121" s="845"/>
      <c r="CS121" s="845"/>
      <c r="CT121" s="845"/>
      <c r="CU121" s="845"/>
      <c r="CV121" s="845"/>
      <c r="CW121" s="845"/>
      <c r="CX121" s="845"/>
      <c r="CY121" s="845"/>
      <c r="CZ121" s="845"/>
      <c r="DA121" s="845"/>
      <c r="DB121" s="845"/>
      <c r="DC121" s="845"/>
      <c r="DD121" s="845"/>
      <c r="DE121" s="845"/>
      <c r="DF121" s="846"/>
      <c r="DG121" s="816" t="s">
        <v>413</v>
      </c>
      <c r="DH121" s="817"/>
      <c r="DI121" s="817"/>
      <c r="DJ121" s="817"/>
      <c r="DK121" s="817"/>
      <c r="DL121" s="817" t="s">
        <v>413</v>
      </c>
      <c r="DM121" s="817"/>
      <c r="DN121" s="817"/>
      <c r="DO121" s="817"/>
      <c r="DP121" s="817"/>
      <c r="DQ121" s="817" t="s">
        <v>480</v>
      </c>
      <c r="DR121" s="817"/>
      <c r="DS121" s="817"/>
      <c r="DT121" s="817"/>
      <c r="DU121" s="817"/>
      <c r="DV121" s="794" t="s">
        <v>413</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397</v>
      </c>
      <c r="AB122" s="780"/>
      <c r="AC122" s="780"/>
      <c r="AD122" s="780"/>
      <c r="AE122" s="781"/>
      <c r="AF122" s="782" t="s">
        <v>469</v>
      </c>
      <c r="AG122" s="780"/>
      <c r="AH122" s="780"/>
      <c r="AI122" s="780"/>
      <c r="AJ122" s="781"/>
      <c r="AK122" s="782" t="s">
        <v>413</v>
      </c>
      <c r="AL122" s="780"/>
      <c r="AM122" s="780"/>
      <c r="AN122" s="780"/>
      <c r="AO122" s="781"/>
      <c r="AP122" s="821" t="s">
        <v>481</v>
      </c>
      <c r="AQ122" s="822"/>
      <c r="AR122" s="822"/>
      <c r="AS122" s="822"/>
      <c r="AT122" s="823"/>
      <c r="AU122" s="877"/>
      <c r="AV122" s="878"/>
      <c r="AW122" s="878"/>
      <c r="AX122" s="878"/>
      <c r="AY122" s="879"/>
      <c r="AZ122" s="818" t="s">
        <v>482</v>
      </c>
      <c r="BA122" s="819"/>
      <c r="BB122" s="819"/>
      <c r="BC122" s="819"/>
      <c r="BD122" s="819"/>
      <c r="BE122" s="819"/>
      <c r="BF122" s="819"/>
      <c r="BG122" s="819"/>
      <c r="BH122" s="819"/>
      <c r="BI122" s="819"/>
      <c r="BJ122" s="819"/>
      <c r="BK122" s="819"/>
      <c r="BL122" s="819"/>
      <c r="BM122" s="819"/>
      <c r="BN122" s="819"/>
      <c r="BO122" s="819"/>
      <c r="BP122" s="820"/>
      <c r="BQ122" s="856">
        <v>13615952</v>
      </c>
      <c r="BR122" s="857"/>
      <c r="BS122" s="857"/>
      <c r="BT122" s="857"/>
      <c r="BU122" s="857"/>
      <c r="BV122" s="857">
        <v>13610064</v>
      </c>
      <c r="BW122" s="857"/>
      <c r="BX122" s="857"/>
      <c r="BY122" s="857"/>
      <c r="BZ122" s="857"/>
      <c r="CA122" s="857">
        <v>13093475</v>
      </c>
      <c r="CB122" s="857"/>
      <c r="CC122" s="857"/>
      <c r="CD122" s="857"/>
      <c r="CE122" s="857"/>
      <c r="CF122" s="858">
        <v>121.9</v>
      </c>
      <c r="CG122" s="859"/>
      <c r="CH122" s="859"/>
      <c r="CI122" s="859"/>
      <c r="CJ122" s="859"/>
      <c r="CK122" s="866"/>
      <c r="CL122" s="835"/>
      <c r="CM122" s="835"/>
      <c r="CN122" s="835"/>
      <c r="CO122" s="836"/>
      <c r="CP122" s="844" t="s">
        <v>483</v>
      </c>
      <c r="CQ122" s="845"/>
      <c r="CR122" s="845"/>
      <c r="CS122" s="845"/>
      <c r="CT122" s="845"/>
      <c r="CU122" s="845"/>
      <c r="CV122" s="845"/>
      <c r="CW122" s="845"/>
      <c r="CX122" s="845"/>
      <c r="CY122" s="845"/>
      <c r="CZ122" s="845"/>
      <c r="DA122" s="845"/>
      <c r="DB122" s="845"/>
      <c r="DC122" s="845"/>
      <c r="DD122" s="845"/>
      <c r="DE122" s="845"/>
      <c r="DF122" s="846"/>
      <c r="DG122" s="816" t="s">
        <v>469</v>
      </c>
      <c r="DH122" s="817"/>
      <c r="DI122" s="817"/>
      <c r="DJ122" s="817"/>
      <c r="DK122" s="817"/>
      <c r="DL122" s="817" t="s">
        <v>467</v>
      </c>
      <c r="DM122" s="817"/>
      <c r="DN122" s="817"/>
      <c r="DO122" s="817"/>
      <c r="DP122" s="817"/>
      <c r="DQ122" s="817" t="s">
        <v>465</v>
      </c>
      <c r="DR122" s="817"/>
      <c r="DS122" s="817"/>
      <c r="DT122" s="817"/>
      <c r="DU122" s="817"/>
      <c r="DV122" s="794" t="s">
        <v>469</v>
      </c>
      <c r="DW122" s="794"/>
      <c r="DX122" s="794"/>
      <c r="DY122" s="794"/>
      <c r="DZ122" s="795"/>
    </row>
    <row r="123" spans="1:130" s="230" customFormat="1" ht="26.25" customHeight="1" x14ac:dyDescent="0.15">
      <c r="A123" s="884"/>
      <c r="B123" s="885"/>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413</v>
      </c>
      <c r="AB123" s="780"/>
      <c r="AC123" s="780"/>
      <c r="AD123" s="780"/>
      <c r="AE123" s="781"/>
      <c r="AF123" s="782" t="s">
        <v>413</v>
      </c>
      <c r="AG123" s="780"/>
      <c r="AH123" s="780"/>
      <c r="AI123" s="780"/>
      <c r="AJ123" s="781"/>
      <c r="AK123" s="782" t="s">
        <v>469</v>
      </c>
      <c r="AL123" s="780"/>
      <c r="AM123" s="780"/>
      <c r="AN123" s="780"/>
      <c r="AO123" s="781"/>
      <c r="AP123" s="821" t="s">
        <v>467</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484</v>
      </c>
      <c r="BP123" s="855"/>
      <c r="BQ123" s="851">
        <v>18034613</v>
      </c>
      <c r="BR123" s="852"/>
      <c r="BS123" s="852"/>
      <c r="BT123" s="852"/>
      <c r="BU123" s="852"/>
      <c r="BV123" s="852">
        <v>18308803</v>
      </c>
      <c r="BW123" s="852"/>
      <c r="BX123" s="852"/>
      <c r="BY123" s="852"/>
      <c r="BZ123" s="852"/>
      <c r="CA123" s="852">
        <v>18274184</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413</v>
      </c>
      <c r="AB124" s="780"/>
      <c r="AC124" s="780"/>
      <c r="AD124" s="780"/>
      <c r="AE124" s="781"/>
      <c r="AF124" s="782" t="s">
        <v>469</v>
      </c>
      <c r="AG124" s="780"/>
      <c r="AH124" s="780"/>
      <c r="AI124" s="780"/>
      <c r="AJ124" s="781"/>
      <c r="AK124" s="782" t="s">
        <v>413</v>
      </c>
      <c r="AL124" s="780"/>
      <c r="AM124" s="780"/>
      <c r="AN124" s="780"/>
      <c r="AO124" s="781"/>
      <c r="AP124" s="821" t="s">
        <v>413</v>
      </c>
      <c r="AQ124" s="822"/>
      <c r="AR124" s="822"/>
      <c r="AS124" s="822"/>
      <c r="AT124" s="823"/>
      <c r="AU124" s="847" t="s">
        <v>485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54.3</v>
      </c>
      <c r="BR124" s="842"/>
      <c r="BS124" s="842"/>
      <c r="BT124" s="842"/>
      <c r="BU124" s="842"/>
      <c r="BV124" s="842">
        <v>46.2</v>
      </c>
      <c r="BW124" s="842"/>
      <c r="BX124" s="842"/>
      <c r="BY124" s="842"/>
      <c r="BZ124" s="842"/>
      <c r="CA124" s="842">
        <v>46.6</v>
      </c>
      <c r="CB124" s="842"/>
      <c r="CC124" s="842"/>
      <c r="CD124" s="842"/>
      <c r="CE124" s="842"/>
      <c r="CF124" s="726"/>
      <c r="CG124" s="727"/>
      <c r="CH124" s="727"/>
      <c r="CI124" s="727"/>
      <c r="CJ124" s="843"/>
      <c r="CK124" s="867"/>
      <c r="CL124" s="867"/>
      <c r="CM124" s="867"/>
      <c r="CN124" s="867"/>
      <c r="CO124" s="868"/>
      <c r="CP124" s="844" t="s">
        <v>486</v>
      </c>
      <c r="CQ124" s="845"/>
      <c r="CR124" s="845"/>
      <c r="CS124" s="845"/>
      <c r="CT124" s="845"/>
      <c r="CU124" s="845"/>
      <c r="CV124" s="845"/>
      <c r="CW124" s="845"/>
      <c r="CX124" s="845"/>
      <c r="CY124" s="845"/>
      <c r="CZ124" s="845"/>
      <c r="DA124" s="845"/>
      <c r="DB124" s="845"/>
      <c r="DC124" s="845"/>
      <c r="DD124" s="845"/>
      <c r="DE124" s="845"/>
      <c r="DF124" s="846"/>
      <c r="DG124" s="763" t="s">
        <v>413</v>
      </c>
      <c r="DH124" s="764"/>
      <c r="DI124" s="764"/>
      <c r="DJ124" s="764"/>
      <c r="DK124" s="765"/>
      <c r="DL124" s="766" t="s">
        <v>445</v>
      </c>
      <c r="DM124" s="764"/>
      <c r="DN124" s="764"/>
      <c r="DO124" s="764"/>
      <c r="DP124" s="765"/>
      <c r="DQ124" s="766" t="s">
        <v>481</v>
      </c>
      <c r="DR124" s="764"/>
      <c r="DS124" s="764"/>
      <c r="DT124" s="764"/>
      <c r="DU124" s="765"/>
      <c r="DV124" s="828" t="s">
        <v>413</v>
      </c>
      <c r="DW124" s="829"/>
      <c r="DX124" s="829"/>
      <c r="DY124" s="829"/>
      <c r="DZ124" s="830"/>
    </row>
    <row r="125" spans="1:130" s="230" customFormat="1" ht="26.25" customHeight="1" x14ac:dyDescent="0.15">
      <c r="A125" s="884"/>
      <c r="B125" s="885"/>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185</v>
      </c>
      <c r="AB125" s="780"/>
      <c r="AC125" s="780"/>
      <c r="AD125" s="780"/>
      <c r="AE125" s="781"/>
      <c r="AF125" s="782" t="s">
        <v>445</v>
      </c>
      <c r="AG125" s="780"/>
      <c r="AH125" s="780"/>
      <c r="AI125" s="780"/>
      <c r="AJ125" s="781"/>
      <c r="AK125" s="782" t="s">
        <v>445</v>
      </c>
      <c r="AL125" s="780"/>
      <c r="AM125" s="780"/>
      <c r="AN125" s="780"/>
      <c r="AO125" s="781"/>
      <c r="AP125" s="821" t="s">
        <v>413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487</v>
      </c>
      <c r="CL125" s="832"/>
      <c r="CM125" s="832"/>
      <c r="CN125" s="832"/>
      <c r="CO125" s="833"/>
      <c r="CP125" s="840" t="s">
        <v>488</v>
      </c>
      <c r="CQ125" s="808"/>
      <c r="CR125" s="808"/>
      <c r="CS125" s="808"/>
      <c r="CT125" s="808"/>
      <c r="CU125" s="808"/>
      <c r="CV125" s="808"/>
      <c r="CW125" s="808"/>
      <c r="CX125" s="808"/>
      <c r="CY125" s="808"/>
      <c r="CZ125" s="808"/>
      <c r="DA125" s="808"/>
      <c r="DB125" s="808"/>
      <c r="DC125" s="808"/>
      <c r="DD125" s="808"/>
      <c r="DE125" s="808"/>
      <c r="DF125" s="809"/>
      <c r="DG125" s="841" t="s">
        <v>445</v>
      </c>
      <c r="DH125" s="825"/>
      <c r="DI125" s="825"/>
      <c r="DJ125" s="825"/>
      <c r="DK125" s="825"/>
      <c r="DL125" s="825" t="s">
        <v>469</v>
      </c>
      <c r="DM125" s="825"/>
      <c r="DN125" s="825"/>
      <c r="DO125" s="825"/>
      <c r="DP125" s="825"/>
      <c r="DQ125" s="825" t="s">
        <v>467</v>
      </c>
      <c r="DR125" s="825"/>
      <c r="DS125" s="825"/>
      <c r="DT125" s="825"/>
      <c r="DU125" s="825"/>
      <c r="DV125" s="826" t="s">
        <v>185</v>
      </c>
      <c r="DW125" s="826"/>
      <c r="DX125" s="826"/>
      <c r="DY125" s="826"/>
      <c r="DZ125" s="827"/>
    </row>
    <row r="126" spans="1:130" s="230" customFormat="1" ht="26.25" customHeight="1" thickBot="1" x14ac:dyDescent="0.2">
      <c r="A126" s="884"/>
      <c r="B126" s="885"/>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102895</v>
      </c>
      <c r="AB126" s="780"/>
      <c r="AC126" s="780"/>
      <c r="AD126" s="780"/>
      <c r="AE126" s="781"/>
      <c r="AF126" s="782">
        <v>60595</v>
      </c>
      <c r="AG126" s="780"/>
      <c r="AH126" s="780"/>
      <c r="AI126" s="780"/>
      <c r="AJ126" s="781"/>
      <c r="AK126" s="782">
        <v>51413</v>
      </c>
      <c r="AL126" s="780"/>
      <c r="AM126" s="780"/>
      <c r="AN126" s="780"/>
      <c r="AO126" s="781"/>
      <c r="AP126" s="821">
        <v>0.5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489</v>
      </c>
      <c r="CQ126" s="752"/>
      <c r="CR126" s="752"/>
      <c r="CS126" s="752"/>
      <c r="CT126" s="752"/>
      <c r="CU126" s="752"/>
      <c r="CV126" s="752"/>
      <c r="CW126" s="752"/>
      <c r="CX126" s="752"/>
      <c r="CY126" s="752"/>
      <c r="CZ126" s="752"/>
      <c r="DA126" s="752"/>
      <c r="DB126" s="752"/>
      <c r="DC126" s="752"/>
      <c r="DD126" s="752"/>
      <c r="DE126" s="752"/>
      <c r="DF126" s="753"/>
      <c r="DG126" s="816" t="s">
        <v>413</v>
      </c>
      <c r="DH126" s="817"/>
      <c r="DI126" s="817"/>
      <c r="DJ126" s="817"/>
      <c r="DK126" s="817"/>
      <c r="DL126" s="817" t="s">
        <v>397</v>
      </c>
      <c r="DM126" s="817"/>
      <c r="DN126" s="817"/>
      <c r="DO126" s="817"/>
      <c r="DP126" s="817"/>
      <c r="DQ126" s="817" t="s">
        <v>185</v>
      </c>
      <c r="DR126" s="817"/>
      <c r="DS126" s="817"/>
      <c r="DT126" s="817"/>
      <c r="DU126" s="817"/>
      <c r="DV126" s="794" t="s">
        <v>413</v>
      </c>
      <c r="DW126" s="794"/>
      <c r="DX126" s="794"/>
      <c r="DY126" s="794"/>
      <c r="DZ126" s="795"/>
    </row>
    <row r="127" spans="1:130" s="230" customFormat="1" ht="26.25" customHeight="1" x14ac:dyDescent="0.15">
      <c r="A127" s="886"/>
      <c r="B127" s="887"/>
      <c r="C127" s="818" t="s">
        <v>490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413</v>
      </c>
      <c r="AB127" s="780"/>
      <c r="AC127" s="780"/>
      <c r="AD127" s="780"/>
      <c r="AE127" s="781"/>
      <c r="AF127" s="782" t="s">
        <v>413</v>
      </c>
      <c r="AG127" s="780"/>
      <c r="AH127" s="780"/>
      <c r="AI127" s="780"/>
      <c r="AJ127" s="781"/>
      <c r="AK127" s="782" t="s">
        <v>445</v>
      </c>
      <c r="AL127" s="780"/>
      <c r="AM127" s="780"/>
      <c r="AN127" s="780"/>
      <c r="AO127" s="781"/>
      <c r="AP127" s="821" t="s">
        <v>445</v>
      </c>
      <c r="AQ127" s="822"/>
      <c r="AR127" s="822"/>
      <c r="AS127" s="822"/>
      <c r="AT127" s="823"/>
      <c r="AU127" s="232"/>
      <c r="AV127" s="232"/>
      <c r="AW127" s="232"/>
      <c r="AX127" s="824"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495</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469</v>
      </c>
      <c r="DM127" s="817"/>
      <c r="DN127" s="817"/>
      <c r="DO127" s="817"/>
      <c r="DP127" s="817"/>
      <c r="DQ127" s="817" t="s">
        <v>413</v>
      </c>
      <c r="DR127" s="817"/>
      <c r="DS127" s="817"/>
      <c r="DT127" s="817"/>
      <c r="DU127" s="817"/>
      <c r="DV127" s="794" t="s">
        <v>445</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t="s">
        <v>413</v>
      </c>
      <c r="AB128" s="801"/>
      <c r="AC128" s="801"/>
      <c r="AD128" s="801"/>
      <c r="AE128" s="802"/>
      <c r="AF128" s="803" t="s">
        <v>413</v>
      </c>
      <c r="AG128" s="801"/>
      <c r="AH128" s="801"/>
      <c r="AI128" s="801"/>
      <c r="AJ128" s="802"/>
      <c r="AK128" s="803" t="s">
        <v>413</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413</v>
      </c>
      <c r="BG128" s="787"/>
      <c r="BH128" s="787"/>
      <c r="BI128" s="787"/>
      <c r="BJ128" s="787"/>
      <c r="BK128" s="787"/>
      <c r="BL128" s="810"/>
      <c r="BM128" s="786">
        <v>13.07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499</v>
      </c>
      <c r="CQ128" s="730"/>
      <c r="CR128" s="730"/>
      <c r="CS128" s="730"/>
      <c r="CT128" s="730"/>
      <c r="CU128" s="730"/>
      <c r="CV128" s="730"/>
      <c r="CW128" s="730"/>
      <c r="CX128" s="730"/>
      <c r="CY128" s="730"/>
      <c r="CZ128" s="730"/>
      <c r="DA128" s="730"/>
      <c r="DB128" s="730"/>
      <c r="DC128" s="730"/>
      <c r="DD128" s="730"/>
      <c r="DE128" s="730"/>
      <c r="DF128" s="731"/>
      <c r="DG128" s="790" t="s">
        <v>480</v>
      </c>
      <c r="DH128" s="791"/>
      <c r="DI128" s="791"/>
      <c r="DJ128" s="791"/>
      <c r="DK128" s="791"/>
      <c r="DL128" s="791" t="s">
        <v>467</v>
      </c>
      <c r="DM128" s="791"/>
      <c r="DN128" s="791"/>
      <c r="DO128" s="791"/>
      <c r="DP128" s="791"/>
      <c r="DQ128" s="791" t="s">
        <v>467</v>
      </c>
      <c r="DR128" s="791"/>
      <c r="DS128" s="791"/>
      <c r="DT128" s="791"/>
      <c r="DU128" s="791"/>
      <c r="DV128" s="792" t="s">
        <v>413</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11789252</v>
      </c>
      <c r="AB129" s="780"/>
      <c r="AC129" s="780"/>
      <c r="AD129" s="780"/>
      <c r="AE129" s="781"/>
      <c r="AF129" s="782">
        <v>12231992</v>
      </c>
      <c r="AG129" s="780"/>
      <c r="AH129" s="780"/>
      <c r="AI129" s="780"/>
      <c r="AJ129" s="781"/>
      <c r="AK129" s="782">
        <v>11893840</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413</v>
      </c>
      <c r="BG129" s="771"/>
      <c r="BH129" s="771"/>
      <c r="BI129" s="771"/>
      <c r="BJ129" s="771"/>
      <c r="BK129" s="771"/>
      <c r="BL129" s="772"/>
      <c r="BM129" s="770">
        <v>18.07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1102435</v>
      </c>
      <c r="AB130" s="780"/>
      <c r="AC130" s="780"/>
      <c r="AD130" s="780"/>
      <c r="AE130" s="781"/>
      <c r="AF130" s="782">
        <v>1089695</v>
      </c>
      <c r="AG130" s="780"/>
      <c r="AH130" s="780"/>
      <c r="AI130" s="780"/>
      <c r="AJ130" s="781"/>
      <c r="AK130" s="782">
        <v>1151571</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10686817</v>
      </c>
      <c r="AB131" s="764"/>
      <c r="AC131" s="764"/>
      <c r="AD131" s="764"/>
      <c r="AE131" s="765"/>
      <c r="AF131" s="766">
        <v>11142297</v>
      </c>
      <c r="AG131" s="764"/>
      <c r="AH131" s="764"/>
      <c r="AI131" s="764"/>
      <c r="AJ131" s="765"/>
      <c r="AK131" s="766">
        <v>10742269</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46.6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8.4496721519999998</v>
      </c>
      <c r="AB132" s="745"/>
      <c r="AC132" s="745"/>
      <c r="AD132" s="745"/>
      <c r="AE132" s="746"/>
      <c r="AF132" s="747">
        <v>7.4993872450000003</v>
      </c>
      <c r="AG132" s="745"/>
      <c r="AH132" s="745"/>
      <c r="AI132" s="745"/>
      <c r="AJ132" s="746"/>
      <c r="AK132" s="747">
        <v>7.9734272150000001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8.4</v>
      </c>
      <c r="AB133" s="724"/>
      <c r="AC133" s="724"/>
      <c r="AD133" s="724"/>
      <c r="AE133" s="725"/>
      <c r="AF133" s="723">
        <v>8.1999999999999993</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NKg8DMKPCIErwwCnfmjbc4yQxgb9njwhodO2z++LNErAptzAK+GB9WSesBHF/sRbkhTH6MpzSzJeHLkRwdRjg==" saltValue="K1O2ZecfDb3jYXHiRCkBb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hbILXZL007R8uwYSG8skpSe4wl17MYA+M9tJ9JsczOdBX2UPJaDeaUl8MLg/DKhurBgMD+3tVJz4j3MOz1kPA==" saltValue="GKN4KH4aWRu5BbvmpAG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TTqaYEsDGDy2iKKrLvcx2g//srmbZNtiACyd0cymzKmuPRLDpDoiwgPUH2RItstc5EPY9tnKi73BGoLcXdgOg==" saltValue="Vk+LjJF0oH58dDu07sUx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518</v>
      </c>
      <c r="AL9" s="1130"/>
      <c r="AM9" s="1130"/>
      <c r="AN9" s="1131"/>
      <c r="AO9" s="281">
        <v>3916112</v>
      </c>
      <c r="AP9" s="281">
        <v>93747</v>
      </c>
      <c r="AQ9" s="282">
        <v>88339</v>
      </c>
      <c r="AR9" s="283">
        <v>6.1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519</v>
      </c>
      <c r="AL10" s="1130"/>
      <c r="AM10" s="1130"/>
      <c r="AN10" s="1131"/>
      <c r="AO10" s="284">
        <v>31082</v>
      </c>
      <c r="AP10" s="284">
        <v>744</v>
      </c>
      <c r="AQ10" s="285">
        <v>7842</v>
      </c>
      <c r="AR10" s="286">
        <v>-90.5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520</v>
      </c>
      <c r="AL11" s="1130"/>
      <c r="AM11" s="1130"/>
      <c r="AN11" s="1131"/>
      <c r="AO11" s="284">
        <v>111787</v>
      </c>
      <c r="AP11" s="284">
        <v>2676</v>
      </c>
      <c r="AQ11" s="285">
        <v>2321</v>
      </c>
      <c r="AR11" s="286">
        <v>15.3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521</v>
      </c>
      <c r="AL12" s="1130"/>
      <c r="AM12" s="1130"/>
      <c r="AN12" s="1131"/>
      <c r="AO12" s="284">
        <v>954</v>
      </c>
      <c r="AP12" s="284">
        <v>23</v>
      </c>
      <c r="AQ12" s="285">
        <v>10</v>
      </c>
      <c r="AR12" s="286">
        <v>130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198315</v>
      </c>
      <c r="AP13" s="284">
        <v>4747</v>
      </c>
      <c r="AQ13" s="285">
        <v>2936</v>
      </c>
      <c r="AR13" s="286">
        <v>61.7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94602</v>
      </c>
      <c r="AP14" s="284">
        <v>2265</v>
      </c>
      <c r="AQ14" s="285">
        <v>1649</v>
      </c>
      <c r="AR14" s="286">
        <v>37.4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-502528</v>
      </c>
      <c r="AP15" s="284">
        <v>-12030</v>
      </c>
      <c r="AQ15" s="285">
        <v>-5997</v>
      </c>
      <c r="AR15" s="286">
        <v>100.6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3850324</v>
      </c>
      <c r="AP16" s="284">
        <v>92173</v>
      </c>
      <c r="AQ16" s="285">
        <v>97102</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10.220000000000001</v>
      </c>
      <c r="AP21" s="298">
        <v>8.91</v>
      </c>
      <c r="AQ21" s="299">
        <v>1.31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102.8</v>
      </c>
      <c r="AP22" s="303">
        <v>97.5</v>
      </c>
      <c r="AQ22" s="304">
        <v>5.3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1670633</v>
      </c>
      <c r="AP32" s="312">
        <v>39993</v>
      </c>
      <c r="AQ32" s="313">
        <v>55264</v>
      </c>
      <c r="AR32" s="314">
        <v>-27.6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536</v>
      </c>
      <c r="AP33" s="312" t="s">
        <v>536</v>
      </c>
      <c r="AQ33" s="313" t="s">
        <v>536</v>
      </c>
      <c r="AR33" s="314" t="s">
        <v>536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537</v>
      </c>
      <c r="AL34" s="1114"/>
      <c r="AM34" s="1114"/>
      <c r="AN34" s="1115"/>
      <c r="AO34" s="312" t="s">
        <v>536</v>
      </c>
      <c r="AP34" s="312" t="s">
        <v>536</v>
      </c>
      <c r="AQ34" s="313">
        <v>19</v>
      </c>
      <c r="AR34" s="314" t="s">
        <v>536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538</v>
      </c>
      <c r="AL35" s="1114"/>
      <c r="AM35" s="1114"/>
      <c r="AN35" s="1115"/>
      <c r="AO35" s="312" t="s">
        <v>536</v>
      </c>
      <c r="AP35" s="312" t="s">
        <v>536</v>
      </c>
      <c r="AQ35" s="313">
        <v>18522</v>
      </c>
      <c r="AR35" s="314" t="s">
        <v>536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539</v>
      </c>
      <c r="AL36" s="1114"/>
      <c r="AM36" s="1114"/>
      <c r="AN36" s="1115"/>
      <c r="AO36" s="312">
        <v>285869</v>
      </c>
      <c r="AP36" s="312">
        <v>6843</v>
      </c>
      <c r="AQ36" s="313">
        <v>2744</v>
      </c>
      <c r="AR36" s="314">
        <v>149.4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540</v>
      </c>
      <c r="AL37" s="1114"/>
      <c r="AM37" s="1114"/>
      <c r="AN37" s="1115"/>
      <c r="AO37" s="312">
        <v>51413</v>
      </c>
      <c r="AP37" s="312">
        <v>1231</v>
      </c>
      <c r="AQ37" s="313">
        <v>519</v>
      </c>
      <c r="AR37" s="314">
        <v>137.19999999999999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541</v>
      </c>
      <c r="AL38" s="1117"/>
      <c r="AM38" s="1117"/>
      <c r="AN38" s="1118"/>
      <c r="AO38" s="315">
        <v>183</v>
      </c>
      <c r="AP38" s="315">
        <v>4</v>
      </c>
      <c r="AQ38" s="316">
        <v>4</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542</v>
      </c>
      <c r="AL39" s="1117"/>
      <c r="AM39" s="1117"/>
      <c r="AN39" s="1118"/>
      <c r="AO39" s="312" t="s">
        <v>536</v>
      </c>
      <c r="AP39" s="312" t="s">
        <v>536</v>
      </c>
      <c r="AQ39" s="313">
        <v>-3996</v>
      </c>
      <c r="AR39" s="314" t="s">
        <v>536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543</v>
      </c>
      <c r="AL40" s="1114"/>
      <c r="AM40" s="1114"/>
      <c r="AN40" s="1115"/>
      <c r="AO40" s="312">
        <v>-1151571</v>
      </c>
      <c r="AP40" s="312">
        <v>-27567</v>
      </c>
      <c r="AQ40" s="313">
        <v>-50182</v>
      </c>
      <c r="AR40" s="314">
        <v>-45.1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856527</v>
      </c>
      <c r="AP41" s="312">
        <v>20504</v>
      </c>
      <c r="AQ41" s="313">
        <v>22892</v>
      </c>
      <c r="AR41" s="314">
        <v>-10.4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513</v>
      </c>
      <c r="AN49" s="1124" t="s">
        <v>547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1663726</v>
      </c>
      <c r="AN51" s="334">
        <v>37138</v>
      </c>
      <c r="AO51" s="335">
        <v>36</v>
      </c>
      <c r="AP51" s="336">
        <v>85173</v>
      </c>
      <c r="AQ51" s="337">
        <v>-4.3</v>
      </c>
      <c r="AR51" s="338">
        <v>40.299999999999997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1053675</v>
      </c>
      <c r="AN52" s="342">
        <v>23521</v>
      </c>
      <c r="AO52" s="343">
        <v>59.1</v>
      </c>
      <c r="AP52" s="344">
        <v>43913</v>
      </c>
      <c r="AQ52" s="345">
        <v>-3.4</v>
      </c>
      <c r="AR52" s="346">
        <v>62.5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2956465</v>
      </c>
      <c r="AN53" s="334">
        <v>67087</v>
      </c>
      <c r="AO53" s="335">
        <v>80.599999999999994</v>
      </c>
      <c r="AP53" s="336">
        <v>94081</v>
      </c>
      <c r="AQ53" s="337">
        <v>10.5</v>
      </c>
      <c r="AR53" s="338">
        <v>70.099999999999994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1255381</v>
      </c>
      <c r="AN54" s="342">
        <v>28487</v>
      </c>
      <c r="AO54" s="343">
        <v>21.1</v>
      </c>
      <c r="AP54" s="344">
        <v>48949</v>
      </c>
      <c r="AQ54" s="345">
        <v>11.5</v>
      </c>
      <c r="AR54" s="346">
        <v>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2227209</v>
      </c>
      <c r="AN55" s="334">
        <v>51276</v>
      </c>
      <c r="AO55" s="335">
        <v>-23.6</v>
      </c>
      <c r="AP55" s="336">
        <v>92632</v>
      </c>
      <c r="AQ55" s="337">
        <v>-1.5</v>
      </c>
      <c r="AR55" s="338">
        <v>-22.1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743505</v>
      </c>
      <c r="AN56" s="342">
        <v>17117</v>
      </c>
      <c r="AO56" s="343">
        <v>-39.9</v>
      </c>
      <c r="AP56" s="344">
        <v>47978</v>
      </c>
      <c r="AQ56" s="345">
        <v>-2</v>
      </c>
      <c r="AR56" s="346">
        <v>-37.9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1930381</v>
      </c>
      <c r="AN57" s="334">
        <v>45245</v>
      </c>
      <c r="AO57" s="335">
        <v>-11.8</v>
      </c>
      <c r="AP57" s="336">
        <v>69604</v>
      </c>
      <c r="AQ57" s="337">
        <v>-24.9</v>
      </c>
      <c r="AR57" s="338">
        <v>13.1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885347</v>
      </c>
      <c r="AN58" s="342">
        <v>20751</v>
      </c>
      <c r="AO58" s="343">
        <v>21.2</v>
      </c>
      <c r="AP58" s="344">
        <v>36247</v>
      </c>
      <c r="AQ58" s="345">
        <v>-24.5</v>
      </c>
      <c r="AR58" s="346">
        <v>45.7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2210611</v>
      </c>
      <c r="AN59" s="334">
        <v>52920</v>
      </c>
      <c r="AO59" s="335">
        <v>17</v>
      </c>
      <c r="AP59" s="336">
        <v>68410</v>
      </c>
      <c r="AQ59" s="337">
        <v>-1.7</v>
      </c>
      <c r="AR59" s="338">
        <v>18.7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1546990</v>
      </c>
      <c r="AN60" s="342">
        <v>37033</v>
      </c>
      <c r="AO60" s="343">
        <v>78.5</v>
      </c>
      <c r="AP60" s="344">
        <v>35086</v>
      </c>
      <c r="AQ60" s="345">
        <v>-3.2</v>
      </c>
      <c r="AR60" s="346">
        <v>81.7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2197678</v>
      </c>
      <c r="AN61" s="349">
        <v>50733</v>
      </c>
      <c r="AO61" s="350">
        <v>19.600000000000001</v>
      </c>
      <c r="AP61" s="351">
        <v>81980</v>
      </c>
      <c r="AQ61" s="352">
        <v>-4.4000000000000004</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1096980</v>
      </c>
      <c r="AN62" s="342">
        <v>25382</v>
      </c>
      <c r="AO62" s="343">
        <v>28</v>
      </c>
      <c r="AP62" s="344">
        <v>42435</v>
      </c>
      <c r="AQ62" s="345">
        <v>-4.3</v>
      </c>
      <c r="AR62" s="346">
        <v>32.299999999999997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tbEh3Vx3KhzvnaddRz8ytn1Y3uSfiGtwFidBN885+oIy2RbizggVXzXbEMo88A5f1rlfS5bWqOUCS/FWQzNlQ==" saltValue="hOlf/nk6OBPhxt7frVHK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MQOn2xWqE/LcRCdX4I6zcqeZ7dJm+xZgCyR3JAhpAbdhH1ed1MyuM1xVtQYxW/feq3vx7SV2nQP30uYUcQP+iw==" saltValue="wqjQUGb1yO2G5+KEVWKe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CcU013ZWNlJeH81tlDxDpRJTpryMj9muOC/TRLMM73X+9lu6ssNFT9HxlTpFMeemjz8TTkwkQ9Po0SmWyvw3Nw==" saltValue="bDv5xAKHzXgF1n2F9dqB1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18.670000000000002</v>
      </c>
      <c r="G47" s="12">
        <v>18.79</v>
      </c>
      <c r="H47" s="12">
        <v>19.18</v>
      </c>
      <c r="I47" s="12">
        <v>20.48</v>
      </c>
      <c r="J47" s="13">
        <v>22.56</v>
      </c>
    </row>
    <row r="48" spans="2:10" ht="57.75" customHeight="1" x14ac:dyDescent="0.15">
      <c r="B48" s="14"/>
      <c r="C48" s="1141" t="s">
        <v>4</v>
      </c>
      <c r="D48" s="1141"/>
      <c r="E48" s="1142"/>
      <c r="F48" s="15">
        <v>6.81</v>
      </c>
      <c r="G48" s="16">
        <v>8.27</v>
      </c>
      <c r="H48" s="16">
        <v>6.4</v>
      </c>
      <c r="I48" s="16">
        <v>10.3</v>
      </c>
      <c r="J48" s="17">
        <v>6.11</v>
      </c>
    </row>
    <row r="49" spans="2:10" ht="57.75" customHeight="1" thickBot="1" x14ac:dyDescent="0.2">
      <c r="B49" s="18"/>
      <c r="C49" s="1143" t="s">
        <v>5</v>
      </c>
      <c r="D49" s="1143"/>
      <c r="E49" s="1144"/>
      <c r="F49" s="19" t="s">
        <v>568</v>
      </c>
      <c r="G49" s="20" t="s">
        <v>569</v>
      </c>
      <c r="H49" s="20" t="s">
        <v>570</v>
      </c>
      <c r="I49" s="20">
        <v>3.03</v>
      </c>
      <c r="J49" s="21" t="s">
        <v>571</v>
      </c>
    </row>
    <row r="50" spans="2:10" x14ac:dyDescent="0.15"/>
  </sheetData>
  <sheetProtection algorithmName="SHA-512" hashValue="CPtuDB1lDUpopSrJFNsFgi8JgU7AhZQDEhNOpHLKuiDB1OvOreUCB7tuSdK8pB7tqXQgTuCaZFIrTn6H3Ck/ow==" saltValue="kNMjk0UHANFc6aATUuAB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2024-03-18T01:58:33Z</cp:lastPrinted>
  <dcterms:created xsi:type="dcterms:W3CDTF">2024-03-14T01:50:32Z</dcterms:created>
  <dcterms:modified xsi:type="dcterms:W3CDTF">2024-03-18T01:59:07Z</dcterms:modified>
  <cp:category/>
</cp:coreProperties>
</file>