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係\他団体･庁内照会\千葉県\H28\29.2.20【照会（3／8〆）】平成２７年度財政状況資料集の作成及び公表について\HP\"/>
    </mc:Choice>
  </mc:AlternateContent>
  <workbookProtection workbookPassword="CC05" lockStructure="1"/>
  <bookViews>
    <workbookView xWindow="0" yWindow="0" windowWidth="20490" windowHeight="7710"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<sst xmlns="http://schemas.openxmlformats.org/spreadsheetml/2006/main" count="996" uniqueCount="550">
  <si>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</si>
  <si>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</si>
  <si>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</si>
  <si>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</si>
  <si>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</si>
  <si>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</si>
  <si>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</si>
  <si>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</si>
  <si>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</si>
  <si>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</si>
  <si>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</si>
  <si>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</si>
  <si>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</si>
  <si>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</si>
  <si>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</si>
  <si>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</si>
  <si>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</si>
  <si>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</si>
  <si>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</si>
  <si>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</si>
  <si>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</si>
  <si>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</si>
  <si>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</si>
  <si>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</si>
  <si>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</si>
  <si>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</si>
  <si>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</si>
  <si>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</si>
  <si>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</si>
  <si>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</si>
  <si>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</si>
  <si>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</si>
  <si>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</si>
  <si>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</si>
  <si>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</si>
  <si>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</si>
  <si>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</si>
  <si>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</si>
  <si>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</si>
  <si>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</si>
  <si>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</si>
  <si>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</si>
  <si>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</si>
  <si>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</si>
  <si>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</si>
  <si>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</si>
  <si>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</si>
  <si>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</si>
  <si>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</si>
  <si>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</si>
  <si>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</si>
  <si>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</si>
  <si>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</si>
  <si>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</si>
  <si>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</si>
  <si>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</si>
  <si>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</si>
  <si>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</si>
  <si>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</si>
  <si>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</si>
  <si>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</si>
  <si>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</si>
  <si>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</si>
  <si>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</si>
  <si>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</si>
  <si>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</si>
  <si>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</si>
  <si>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</si>
  <si>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</si>
  <si>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</si>
  <si>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</si>
  <si>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</si>
  <si>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</si>
  <si>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</si>
  <si>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</si>
  <si>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</si>
  <si>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</si>
  <si>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</si>
  <si>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</si>
  <si>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</si>
  <si>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</si>
  <si>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</si>
  <si>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</si>
  <si>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</si>
  <si>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</si>
  <si>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</si>
  <si>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</si>
  <si>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</si>
  <si>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</si>
  <si>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</si>
  <si>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</si>
  <si>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</si>
  <si>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</si>
  <si>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</si>
  <si>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</si>
  <si>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</si>
  <si>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</si>
  <si>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</si>
  <si>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</si>
  <si>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</si>
  <si>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</si>
  <si>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</si>
  <si>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</si>
  <si>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</si>
  <si>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</si>
  <si>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</si>
  <si>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</si>
  <si>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</si>
  <si>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</si>
  <si>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</si>
  <si>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</si>
  <si>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</si>
  <si>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</si>
  <si>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</si>
  <si>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</si>
  <si>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</si>
  <si>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</si>
  <si>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</si>
  <si>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</si>
  <si>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</si>
  <si>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</si>
  <si>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</si>
  <si>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</si>
  <si>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</si>
  <si>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</si>
  <si>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</si>
  <si>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</si>
  <si>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</si>
  <si>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</si>
  <si>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</si>
  <si>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</si>
  <si>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</si>
  <si>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</si>
  <si>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</si>
  <si>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</si>
  <si>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</si>
  <si>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</si>
  <si>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</si>
  <si>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</si>
  <si>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</si>
  <si>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</si>
  <si>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</si>
  <si>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</si>
  <si>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</si>
  <si>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</si>
  <si>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</si>
  <si>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</si>
  <si>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</si>
  <si>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</si>
  <si>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</si>
  <si>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</si>
  <si>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</si>
  <si>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</si>
  <si>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</si>
  <si>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</si>
  <si>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</si>
  <si>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</si>
  <si>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</si>
  <si>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</si>
  <si>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</si>
  <si>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</si>
  <si>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</si>
  <si>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</si>
  <si>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</si>
  <si>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</si>
  <si>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</si>
  <si>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</si>
  <si>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</si>
  <si>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</si>
  <si>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</si>
  <si>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</si>
  <si>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</si>
  <si>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</si>
  <si>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</si>
  <si>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</si>
  <si>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</si>
  <si>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</si>
  <si>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</si>
  <si>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</si>
  <si>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</si>
  <si>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</si>
  <si>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</si>
  <si>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</si>
  <si>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</si>
  <si>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</si>
  <si>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</si>
  <si>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</si>
  <si>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</si>
  <si>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</si>
  <si>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</si>
  <si>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</si>
  <si>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</si>
  <si>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</si>
  <si>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</si>
  <si>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</si>
  <si>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</si>
  <si>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</si>
  <si>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</si>
  <si>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</si>
  <si>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</si>
  <si>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</si>
  <si>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</si>
  <si>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</si>
  <si>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</si>
  <si>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</si>
  <si>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</si>
  <si>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</si>
  <si>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</si>
  <si>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</si>
  <si>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</si>
  <si>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</si>
  <si>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</si>
  <si>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</si>
  <si>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</si>
  <si>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</si>
  <si>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</si>
  <si>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</si>
  <si>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</si>
  <si>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</si>
  <si>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</si>
  <si>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</si>
  <si>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</si>
  <si>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</si>
  <si>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</si>
  <si>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</si>
  <si>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</si>
  <si>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</si>
  <si>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</si>
  <si>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</si>
  <si>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</si>
  <si>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</si>
  <si>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</si>
  <si>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</si>
  <si>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</si>
  <si>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</si>
  <si>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</si>
  <si>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</si>
  <si>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</si>
  <si>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</si>
  <si>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</si>
  <si>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</si>
  <si>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</si>
  <si>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</si>
  <si>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</si>
  <si>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</si>
  <si>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</si>
  <si>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</si>
  <si>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</si>
  <si>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</si>
  <si>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</si>
  <si>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</si>
  <si>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</si>
  <si>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</si>
  <si>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</si>
  <si>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</si>
  <si>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</si>
  <si>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</si>
  <si>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</si>
  <si>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</si>
  <si>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</si>
  <si>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</si>
  <si>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</si>
  <si>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</si>
  <si>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</si>
  <si>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</si>
  <si>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</si>
  <si>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</si>
  <si>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</si>
  <si>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</si>
  <si>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</si>
  <si>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</si>
  <si>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</si>
  <si>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</si>
  <si>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</si>
  <si>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</si>
  <si>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</si>
  <si>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</si>
  <si>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</si>
  <si>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</si>
  <si>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</si>
  <si>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</si>
  <si>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</si>
  <si>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</si>
  <si>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</si>
  <si>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</si>
  <si>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</si>
  <si>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</si>
  <si>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</si>
  <si>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</si>
  <si>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</si>
  <si>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</si>
  <si>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</si>
  <si>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</si>
  <si>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</si>
  <si>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</si>
  <si>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</si>
  <si>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</si>
  <si>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</si>
  <si>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</si>
  <si>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</si>
  <si>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</si>
  <si>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</si>
  <si>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</si>
  <si>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</si>
  <si>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</si>
  <si>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</si>
  <si>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</si>
  <si>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</si>
  <si>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</si>
  <si>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</si>
  <si>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</si>
  <si>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</si>
  <si>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</si>
  <si>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</si>
  <si>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</si>
  <si>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</si>
  <si>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</si>
  <si>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</si>
  <si>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</si>
  <si>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</si>
  <si>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</si>
  <si>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</si>
  <si>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</si>
  <si>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</si>
  <si>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</si>
  <si>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</si>
  <si>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</si>
  <si>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</si>
  <si>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</si>
  <si>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</si>
  <si>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</si>
  <si>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</si>
  <si>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</si>
  <si>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</si>
  <si>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</si>
  <si>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</si>
  <si>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</si>
  <si>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</si>
  <si>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</si>
  <si>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</si>
  <si>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</si>
  <si>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</si>
  <si>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</si>
  <si>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</si>
  <si>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</si>
  <si>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</si>
  <si>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</si>
  <si>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</si>
  <si>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</si>
  <si>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</si>
  <si>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</si>
  <si>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</si>
  <si>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</si>
  <si>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</si>
  <si>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</si>
  <si>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</si>
  <si>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</si>
  <si>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</si>
  <si>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</si>
  <si>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</si>
  <si>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</si>
  <si>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</si>
  <si>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</si>
  <si>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</si>
  <si>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</si>
  <si>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</si>
  <si>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</si>
  <si>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</si>
  <si>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</si>
  <si>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</si>
  <si>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</si>
  <si>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</si>
  <si>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</si>
  <si>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</si>
  <si>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</si>
  <si>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</si>
  <si>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</si>
  <si>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</si>
  <si>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</si>
  <si>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</si>
  <si>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</si>
  <si>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</si>
  <si>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</si>
  <si>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</si>
  <si>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</si>
  <si>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</si>
  <si>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</si>
  <si>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</si>
  <si>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</si>
  <si>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</si>
  <si>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</si>
  <si>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</si>
  <si>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</si>
  <si>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</si>
  <si>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</si>
  <si>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</si>
  <si>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</si>
  <si>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</si>
  <si>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</si>
  <si>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</si>
  <si>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</si>
  <si>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</si>
  <si>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</si>
  <si>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</si>
  <si>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</si>
  <si>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</si>
  <si>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</si>
  <si>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</si>
  <si>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</si>
  <si>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</si>
  <si>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</si>
  <si>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</si>
  <si>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</si>
  <si>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</si>
  <si>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</si>
  <si>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</si>
  <si>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</si>
  <si>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</si>
  <si>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</si>
  <si>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</si>
  <si>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</si>
  <si>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</si>
  <si>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</si>
  <si>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</si>
  <si>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</si>
  <si>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</si>
  <si>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</si>
  <si>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</si>
  <si>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</si>
  <si>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</si>
  <si>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</si>
  <si>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</si>
  <si>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</si>
  <si>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</si>
  <si>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</si>
  <si>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</si>
  <si>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</si>
  <si>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</si>
  <si>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</si>
  <si>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</si>
  <si>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</si>
  <si>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</si>
  <si>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</si>
  <si>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</si>
  <si>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</si>
  <si>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</si>
  <si>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</si>
  <si>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</si>
  <si>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</si>
  <si>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</si>
  <si>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</si>
  <si>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</si>
  <si>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</si>
  <si>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</si>
  <si>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</si>
  <si>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</si>
  <si>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</si>
  <si>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</si>
  <si>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</si>
  <si>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</si>
  <si>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</si>
  <si>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</si>
  <si>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</si>
  <si>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</si>
  <si>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</si>
  <si>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</si>
  <si>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</si>
  <si>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</si>
  <si>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</si>
  <si>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</si>
  <si>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</si>
  <si>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</si>
  <si>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</si>
  <si>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</si>
  <si>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</si>
  <si>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</si>
  <si>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</si>
  <si>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</si>
  <si>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</si>
  <si>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</si>
  <si>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</si>
  <si>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</si>
  <si>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</si>
  <si>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</si>
  <si>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</si>
  <si>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</si>
  <si>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</si>
  <si>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</si>
  <si>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</si>
  <si>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</si>
  <si>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</si>
  <si>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</si>
  <si>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</si>
  <si>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</si>
  <si>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</si>
  <si>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</si>
  <si>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</si>
  <si>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</si>
  <si>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</si>
  <si>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</si>
  <si>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</si>
  <si>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</si>
  <si>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</si>
  <si>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</si>
  <si>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</si>
  <si>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</si>
  <si>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</si>
  <si>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</si>
  <si>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</si>
  <si>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</si>
  <si>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</si>
  <si>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</si>
  <si>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</si>
  <si>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</si>
  <si>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</si>
  <si>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</si>
  <si>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0.56</t>
  </si>
  <si>
    <t>▲ 2.94</t>
  </si>
  <si>
    <t>▲ 0.90</t>
  </si>
  <si>
    <t>水道事業会計</t>
  </si>
  <si>
    <t>一般会計</t>
  </si>
  <si>
    <t>国民健康保険事業</t>
  </si>
  <si>
    <t>介護保険事業</t>
  </si>
  <si>
    <t>温泉供給事業特別会計</t>
  </si>
  <si>
    <t>後期高齢者医療</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</si>
  <si>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</si>
  <si>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</si>
  <si>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</si>
  <si>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</si>
  <si>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</si>
  <si>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</si>
  <si>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</si>
  <si>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</si>
  <si>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</si>
  <si>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</si>
  <si>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</si>
  <si>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</si>
  <si>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君津広域水道企業団（水道用水供給事業会計）</t>
    <rPh sb="0" eb="2">
      <t>キミツ</t>
    </rPh>
    <rPh sb="2" eb="4">
      <t>コウイキ</t>
    </rPh>
    <rPh sb="4" eb="6">
      <t>スイドウ</t>
    </rPh>
    <rPh sb="6" eb="8">
      <t>キギョウ</t>
    </rPh>
    <rPh sb="8" eb="9">
      <t>ダン</t>
    </rPh>
    <rPh sb="10" eb="13">
      <t>スイドウヨウ</t>
    </rPh>
    <rPh sb="13" eb="14">
      <t>ミズ</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</si>
  <si>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</si>
  <si>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</si>
  <si>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</si>
  <si>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</si>
  <si>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</si>
  <si>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</si>
  <si>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富津市土地開発公社</t>
    <rPh sb="0" eb="3">
      <t>フッツシ</t>
    </rPh>
    <rPh sb="3" eb="5">
      <t>トチ</t>
    </rPh>
    <rPh sb="5" eb="7">
      <t>カイハツ</t>
    </rPh>
    <rPh sb="7" eb="9">
      <t>コウシャ</t>
    </rPh>
    <phoneticPr fontId="2"/>
  </si>
  <si>
    <t>公益財団法人　富津市施設利用振興公社</t>
    <rPh sb="0" eb="2">
      <t>コウエキ</t>
    </rPh>
    <rPh sb="2" eb="4">
      <t>ザイダン</t>
    </rPh>
    <rPh sb="4" eb="6">
      <t>ホウジン</t>
    </rPh>
    <rPh sb="7" eb="10">
      <t>フッツシ</t>
    </rPh>
    <rPh sb="10" eb="12">
      <t>シセツ</t>
    </rPh>
    <rPh sb="12" eb="14">
      <t>リヨウ</t>
    </rPh>
    <rPh sb="14" eb="16">
      <t>シンコウ</t>
    </rPh>
    <rPh sb="16" eb="18">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</si>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</sst>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30421</c:v>
                </c:pt>
                <c:pt idx="1">
                  <c:v>26939</c:v>
                </c:pt>
                <c:pt idx="2">
                  <c:v>24125</c:v>
                </c:pt>
                <c:pt idx="3">
                  <c:v>56585</c:v>
                </c:pt>
                <c:pt idx="4">
                  <c:v>18657</c:v>
                </c:pt>
              </c:numCache>
            </c:numRef>
          </c:val>
          <c:smooth val="0"/>
        </c:ser>
        <c:dLbls>
          <c:showLegendKey val="0"/>
          <c:showVal val="0"/>
          <c:showCatName val="0"/>
          <c:showSerName val="0"/>
          <c:showPercent val="0"/>
          <c:showBubbleSize val="0"/>
        </c:dLbls>
        <c:marker val="1"/>
        <c:smooth val="0"/>
        <c:axId val="105206656"/>
        <c:axId val="451149416"/>
      </c:lineChart>
      <c:catAx>
        <c:axId val="10520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149416"/>
        <c:crosses val="autoZero"/>
        <c:auto val="1"/>
        <c:lblAlgn val="ctr"/>
        <c:lblOffset val="100"/>
        <c:tickLblSkip val="1"/>
        <c:tickMarkSkip val="1"/>
        <c:noMultiLvlLbl val="0"/>
      </c:catAx>
      <c:valAx>
        <c:axId val="451149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0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1.82</c:v>
                </c:pt>
                <c:pt idx="1">
                  <c:v>4.78</c:v>
                </c:pt>
                <c:pt idx="2">
                  <c:v>3.34</c:v>
                </c:pt>
                <c:pt idx="3">
                  <c:v>3.21</c:v>
                </c:pt>
                <c:pt idx="4">
                  <c:v>4.1399999999999997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2.75</c:v>
                </c:pt>
                <c:pt idx="1">
                  <c:v>4.41</c:v>
                </c:pt>
                <c:pt idx="2">
                  <c:v>6.23</c:v>
                </c:pt>
                <c:pt idx="3">
                  <c:v>3.65</c:v>
                </c:pt>
                <c:pt idx="4">
                  <c:v>1.84</c:v>
                </c:pt>
              </c:numCache>
            </c:numRef>
          </c:val>
        </c:ser>
        <c:dLbls>
          <c:showLegendKey val="0"/>
          <c:showVal val="0"/>
          <c:showCatName val="0"/>
          <c:showSerName val="0"/>
          <c:showPercent val="0"/>
          <c:showBubbleSize val="0"/>
        </c:dLbls>
        <c:gapWidth val="250"/>
        <c:overlap val="100"/>
        <c:axId val="454403776"/>
        <c:axId val="45545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-0.56000000000000005</c:v>
                </c:pt>
                <c:pt idx="1">
                  <c:v>4.79</c:v>
                </c:pt>
                <c:pt idx="2">
                  <c:v>0.28000000000000003</c:v>
                </c:pt>
                <c:pt idx="3">
                  <c:v>-2.94</c:v>
                </c:pt>
                <c:pt idx="4">
                  <c:v>-0.9</c:v>
                </c:pt>
              </c:numCache>
            </c:numRef>
          </c:val>
          <c:smooth val="0"/>
        </c:ser>
        <c:dLbls>
          <c:showLegendKey val="0"/>
          <c:showVal val="0"/>
          <c:showCatName val="0"/>
          <c:showSerName val="0"/>
          <c:showPercent val="0"/>
          <c:showBubbleSize val="0"/>
        </c:dLbls>
        <c:marker val="1"/>
        <c:smooth val="0"/>
        <c:axId val="454403776"/>
        <c:axId val="455450232"/>
      </c:lineChart>
      <c:catAx>
        <c:axId val="4544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450232"/>
        <c:crosses val="autoZero"/>
        <c:auto val="1"/>
        <c:lblAlgn val="ctr"/>
        <c:lblOffset val="100"/>
        <c:tickLblSkip val="1"/>
        <c:tickMarkSkip val="1"/>
        <c:noMultiLvlLbl val="0"/>
      </c:catAx>
      <c:valAx>
        <c:axId val="45545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0.03</c:v>
                </c:pt>
              </c:numCache>
            </c:numRef>
          </c:val>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7.0000000000000007E-2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0.56000000000000005</c:v>
                </c:pt>
                <c:pt idx="2">
                  <c:v>#N/A</c:v>
                </c:pt>
                <c:pt idx="3">
                  <c:v>0.41</c:v>
                </c:pt>
                <c:pt idx="4">
                  <c:v>#N/A</c:v>
                </c:pt>
                <c:pt idx="5">
                  <c:v>0.46</c:v>
                </c:pt>
                <c:pt idx="6">
                  <c:v>#N/A</c:v>
                </c:pt>
                <c:pt idx="7">
                  <c:v>0.8</c:v>
                </c:pt>
                <c:pt idx="8">
                  <c:v>#N/A</c:v>
                </c:pt>
                <c:pt idx="9">
                  <c:v>0.37</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2.5299999999999998</c:v>
                </c:pt>
                <c:pt idx="2">
                  <c:v>#N/A</c:v>
                </c:pt>
                <c:pt idx="3">
                  <c:v>1.2</c:v>
                </c:pt>
                <c:pt idx="4">
                  <c:v>#N/A</c:v>
                </c:pt>
                <c:pt idx="5">
                  <c:v>3.32</c:v>
                </c:pt>
                <c:pt idx="6">
                  <c:v>#N/A</c:v>
                </c:pt>
                <c:pt idx="7">
                  <c:v>2.1</c:v>
                </c:pt>
                <c:pt idx="8">
                  <c:v>#N/A</c:v>
                </c:pt>
                <c:pt idx="9">
                  <c:v>1.81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1.82</c:v>
                </c:pt>
                <c:pt idx="2">
                  <c:v>#N/A</c:v>
                </c:pt>
                <c:pt idx="3">
                  <c:v>4.78</c:v>
                </c:pt>
                <c:pt idx="4">
                  <c:v>#N/A</c:v>
                </c:pt>
                <c:pt idx="5">
                  <c:v>3.34</c:v>
                </c:pt>
                <c:pt idx="6">
                  <c:v>#N/A</c:v>
                </c:pt>
                <c:pt idx="7">
                  <c:v>3.2</c:v>
                </c:pt>
                <c:pt idx="8">
                  <c:v>#N/A</c:v>
                </c:pt>
                <c:pt idx="9">
                  <c:v>4.1399999999999997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7.49</c:v>
                </c:pt>
                <c:pt idx="2">
                  <c:v>#N/A</c:v>
                </c:pt>
                <c:pt idx="3">
                  <c:v>7.59</c:v>
                </c:pt>
                <c:pt idx="4">
                  <c:v>#N/A</c:v>
                </c:pt>
                <c:pt idx="5">
                  <c:v>7.87</c:v>
                </c:pt>
                <c:pt idx="6">
                  <c:v>#N/A</c:v>
                </c:pt>
                <c:pt idx="7">
                  <c:v>8.3800000000000008</c:v>
                </c:pt>
                <c:pt idx="8">
                  <c:v>#N/A</c:v>
                </c:pt>
                <c:pt idx="9">
                  <c:v>8.91</c:v>
                </c:pt>
              </c:numCache>
            </c:numRef>
          </c:val>
        </c:ser>
        <c:dLbls>
          <c:showLegendKey val="0"/>
          <c:showVal val="0"/>
          <c:showCatName val="0"/>
          <c:showSerName val="0"/>
          <c:showPercent val="0"/>
          <c:showBubbleSize val="0"/>
        </c:dLbls>
        <c:gapWidth val="150"/>
        <c:overlap val="100"/>
        <c:axId val="456071496"/>
        <c:axId val="106318616"/>
      </c:barChart>
      <c:catAx>
        <c:axId val="45607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18616"/>
        <c:crosses val="autoZero"/>
        <c:auto val="1"/>
        <c:lblAlgn val="ctr"/>
        <c:lblOffset val="100"/>
        <c:tickLblSkip val="1"/>
        <c:tickMarkSkip val="1"/>
        <c:noMultiLvlLbl val="0"/>
      </c:catAx>
      <c:valAx>
        <c:axId val="10631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071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988</c:v>
                </c:pt>
                <c:pt idx="5">
                  <c:v>1004</c:v>
                </c:pt>
                <c:pt idx="8">
                  <c:v>1040</c:v>
                </c:pt>
                <c:pt idx="11">
                  <c:v>1066</c:v>
                </c:pt>
                <c:pt idx="14">
                  <c:v>1084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255</c:v>
                </c:pt>
                <c:pt idx="3">
                  <c:v>223</c:v>
                </c:pt>
                <c:pt idx="6">
                  <c:v>218</c:v>
                </c:pt>
                <c:pt idx="9">
                  <c:v>181</c:v>
                </c:pt>
                <c:pt idx="12">
                  <c:v>159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511</c:v>
                </c:pt>
                <c:pt idx="3">
                  <c:v>458</c:v>
                </c:pt>
                <c:pt idx="6">
                  <c:v>459</c:v>
                </c:pt>
                <c:pt idx="9">
                  <c:v>429</c:v>
                </c:pt>
                <c:pt idx="12">
                  <c:v>411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c:v>
                </c:pt>
                <c:pt idx="3">
                  <c:v>22</c:v>
                </c:pt>
                <c:pt idx="6">
                  <c:v>11</c:v>
                </c:pt>
                <c:pt idx="9">
                  <c:v>11</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1316</c:v>
                </c:pt>
                <c:pt idx="3">
                  <c:v>1375</c:v>
                </c:pt>
                <c:pt idx="6">
                  <c:v>1385</c:v>
                </c:pt>
                <c:pt idx="9">
                  <c:v>1418</c:v>
                </c:pt>
                <c:pt idx="12">
                  <c:v>1477</c:v>
                </c:pt>
              </c:numCache>
            </c:numRef>
          </c:val>
        </c:ser>
        <c:dLbls>
          <c:showLegendKey val="0"/>
          <c:showVal val="0"/>
          <c:showCatName val="0"/>
          <c:showSerName val="0"/>
          <c:showPercent val="0"/>
          <c:showBubbleSize val="0"/>
        </c:dLbls>
        <c:gapWidth val="100"/>
        <c:overlap val="100"/>
        <c:axId val="106321752"/>
        <c:axId val="10632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1118</c:v>
                </c:pt>
                <c:pt idx="2">
                  <c:v>#N/A</c:v>
                </c:pt>
                <c:pt idx="3">
                  <c:v>#N/A</c:v>
                </c:pt>
                <c:pt idx="4">
                  <c:v>1074</c:v>
                </c:pt>
                <c:pt idx="5">
                  <c:v>#N/A</c:v>
                </c:pt>
                <c:pt idx="6">
                  <c:v>#N/A</c:v>
                </c:pt>
                <c:pt idx="7">
                  <c:v>1033</c:v>
                </c:pt>
                <c:pt idx="8">
                  <c:v>#N/A</c:v>
                </c:pt>
                <c:pt idx="9">
                  <c:v>#N/A</c:v>
                </c:pt>
                <c:pt idx="10">
                  <c:v>973</c:v>
                </c:pt>
                <c:pt idx="11">
                  <c:v>#N/A</c:v>
                </c:pt>
                <c:pt idx="12">
                  <c:v>#N/A</c:v>
                </c:pt>
                <c:pt idx="13">
                  <c:v>974</c:v>
                </c:pt>
                <c:pt idx="14">
                  <c:v>#N/A</c:v>
                </c:pt>
              </c:numCache>
            </c:numRef>
          </c:val>
          <c:smooth val="0"/>
        </c:ser>
        <c:dLbls>
          <c:showLegendKey val="0"/>
          <c:showVal val="0"/>
          <c:showCatName val="0"/>
          <c:showSerName val="0"/>
          <c:showPercent val="0"/>
          <c:showBubbleSize val="0"/>
        </c:dLbls>
        <c:marker val="1"/>
        <c:smooth val="0"/>
        <c:axId val="106321752"/>
        <c:axId val="106322144"/>
      </c:lineChart>
      <c:catAx>
        <c:axId val="10632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22144"/>
        <c:crosses val="autoZero"/>
        <c:auto val="1"/>
        <c:lblAlgn val="ctr"/>
        <c:lblOffset val="100"/>
        <c:tickLblSkip val="1"/>
        <c:tickMarkSkip val="1"/>
        <c:noMultiLvlLbl val="0"/>
      </c:catAx>
      <c:valAx>
        <c:axId val="1063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2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11484</c:v>
                </c:pt>
                <c:pt idx="5">
                  <c:v>11726</c:v>
                </c:pt>
                <c:pt idx="8">
                  <c:v>11988</c:v>
                </c:pt>
                <c:pt idx="11">
                  <c:v>12244</c:v>
                </c:pt>
                <c:pt idx="14">
                  <c:v>12367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743</c:v>
                </c:pt>
                <c:pt idx="5">
                  <c:v>1049</c:v>
                </c:pt>
                <c:pt idx="8">
                  <c:v>1273</c:v>
                </c:pt>
                <c:pt idx="11">
                  <c:v>1734</c:v>
                </c:pt>
                <c:pt idx="14">
                  <c:v>1522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7422</c:v>
                </c:pt>
                <c:pt idx="3">
                  <c:v>7321</c:v>
                </c:pt>
                <c:pt idx="6">
                  <c:v>7110</c:v>
                </c:pt>
                <c:pt idx="9">
                  <c:v>7278</c:v>
                </c:pt>
                <c:pt idx="12">
                  <c:v>6701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5733</c:v>
                </c:pt>
                <c:pt idx="3">
                  <c:v>5730</c:v>
                </c:pt>
                <c:pt idx="6">
                  <c:v>5396</c:v>
                </c:pt>
                <c:pt idx="9">
                  <c:v>5136</c:v>
                </c:pt>
                <c:pt idx="12">
                  <c:v>4990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280</c:v>
                </c:pt>
                <c:pt idx="3">
                  <c:v>258</c:v>
                </c:pt>
                <c:pt idx="6">
                  <c:v>200</c:v>
                </c:pt>
                <c:pt idx="9">
                  <c:v>169</c:v>
                </c:pt>
                <c:pt idx="12">
                  <c:v>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1181</c:v>
                </c:pt>
                <c:pt idx="3">
                  <c:v>1462</c:v>
                </c:pt>
                <c:pt idx="6">
                  <c:v>1636</c:v>
                </c:pt>
                <c:pt idx="9">
                  <c:v>1453</c:v>
                </c:pt>
                <c:pt idx="12">
                  <c:v>1404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13265</c:v>
                </c:pt>
                <c:pt idx="3">
                  <c:v>13630</c:v>
                </c:pt>
                <c:pt idx="6">
                  <c:v>13684</c:v>
                </c:pt>
                <c:pt idx="9">
                  <c:v>15016</c:v>
                </c:pt>
                <c:pt idx="12">
                  <c:v>14990</c:v>
                </c:pt>
              </c:numCache>
            </c:numRef>
          </c:val>
        </c:ser>
        <c:dLbls>
          <c:showLegendKey val="0"/>
          <c:showVal val="0"/>
          <c:showCatName val="0"/>
          <c:showSerName val="0"/>
          <c:showPercent val="0"/>
          <c:showBubbleSize val="0"/>
        </c:dLbls>
        <c:gapWidth val="100"/>
        <c:overlap val="100"/>
        <c:axId val="106323320"/>
        <c:axId val="10632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15662</c:v>
                </c:pt>
                <c:pt idx="2">
                  <c:v>#N/A</c:v>
                </c:pt>
                <c:pt idx="3">
                  <c:v>#N/A</c:v>
                </c:pt>
                <c:pt idx="4">
                  <c:v>15627</c:v>
                </c:pt>
                <c:pt idx="5">
                  <c:v>#N/A</c:v>
                </c:pt>
                <c:pt idx="6">
                  <c:v>#N/A</c:v>
                </c:pt>
                <c:pt idx="7">
                  <c:v>14765</c:v>
                </c:pt>
                <c:pt idx="8">
                  <c:v>#N/A</c:v>
                </c:pt>
                <c:pt idx="9">
                  <c:v>#N/A</c:v>
                </c:pt>
                <c:pt idx="10">
                  <c:v>15075</c:v>
                </c:pt>
                <c:pt idx="11">
                  <c:v>#N/A</c:v>
                </c:pt>
                <c:pt idx="12">
                  <c:v>#N/A</c:v>
                </c:pt>
                <c:pt idx="13">
                  <c:v>14345</c:v>
                </c:pt>
                <c:pt idx="14">
                  <c:v>#N/A</c:v>
                </c:pt>
              </c:numCache>
            </c:numRef>
          </c:val>
          <c:smooth val="0"/>
        </c:ser>
        <c:dLbls>
          <c:showLegendKey val="0"/>
          <c:showVal val="0"/>
          <c:showCatName val="0"/>
          <c:showSerName val="0"/>
          <c:showPercent val="0"/>
          <c:showBubbleSize val="0"/>
        </c:dLbls>
        <c:marker val="1"/>
        <c:smooth val="0"/>
        <c:axId val="106323320"/>
        <c:axId val="106323712"/>
      </c:lineChart>
      <c:catAx>
        <c:axId val="10632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23712"/>
        <c:crosses val="autoZero"/>
        <c:auto val="1"/>
        <c:lblAlgn val="ctr"/>
        <c:lblOffset val="100"/>
        <c:tickLblSkip val="1"/>
        <c:tickMarkSkip val="1"/>
        <c:noMultiLvlLbl val="0"/>
      </c:catAx>
      <c:valAx>
        <c:axId val="1063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2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47,648
47,313
205.35
15,743,811
15,252,340
453,946
10,957,011
14,990,089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145.3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電力事業に係る大規模償却資産の税収（固定資産税）があることから、類似団体平均を大きく上回る０</a:t>
          </a:r>
          <a:r>
            <a:rPr kumimoji="1" lang="en-US" altLang="ja-JP" sz="1300">
              <a:latin typeface="ＭＳ Ｐゴシック"/>
            </a:rPr>
            <a:t>.</a:t>
          </a:r>
          <a:r>
            <a:rPr kumimoji="1" lang="ja-JP" altLang="en-US" sz="1300">
              <a:latin typeface="ＭＳ Ｐゴシック"/>
            </a:rPr>
            <a:t>９５となっているが、年々減少しているため、税の徴収強化等による歳入の確保に努める。</a:t>
          </a:r>
          <a:endParaRPr kumimoji="1" lang="en-US" altLang="ja-JP" sz="1300">
            <a:latin typeface="ＭＳ Ｐゴシック"/>
          </a:endParaRPr>
        </a:p>
        <a:p>
          <a:r>
            <a:rPr kumimoji="1" lang="ja-JP" altLang="en-US" sz="1300">
              <a:latin typeface="ＭＳ Ｐゴシック"/>
            </a:rPr>
            <a:t>　 また、平成１４年度から平成２１年度まで普通交付税の不交付団体であったが、平成２２年度から交付団体となり、交付額も増加傾向である。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109008</xdr:rowOff>
    </xdr:to>
    <xdr:cxnSp macro="">
      <xdr:nvCxnSpPr>
        <xdr:cNvPr id="68" name="直線コネクタ 67"/>
        <xdr:cNvCxnSpPr/>
      </xdr:nvCxnSpPr>
      <xdr:spPr>
        <a:xfrm>
          <a:off x="4114800" y="62611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48683</xdr:rowOff>
    </xdr:from>
    <xdr:to>
      <xdr:col>6</xdr:col>
      <xdr:colOff>0</xdr:colOff>
      <xdr:row>36</xdr:row>
      <xdr:rowOff>88900</xdr:rowOff>
    </xdr:to>
    <xdr:cxnSp macro="">
      <xdr:nvCxnSpPr>
        <xdr:cNvPr id="71" name="直線コネクタ 70"/>
        <xdr:cNvCxnSpPr/>
      </xdr:nvCxnSpPr>
      <xdr:spPr>
        <a:xfrm>
          <a:off x="3225800" y="62208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8467</xdr:rowOff>
    </xdr:from>
    <xdr:to>
      <xdr:col>4</xdr:col>
      <xdr:colOff>482600</xdr:colOff>
      <xdr:row>36</xdr:row>
      <xdr:rowOff>48683</xdr:rowOff>
    </xdr:to>
    <xdr:cxnSp macro="">
      <xdr:nvCxnSpPr>
        <xdr:cNvPr id="74" name="直線コネクタ 73"/>
        <xdr:cNvCxnSpPr/>
      </xdr:nvCxnSpPr>
      <xdr:spPr>
        <a:xfrm>
          <a:off x="2336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99483</xdr:rowOff>
    </xdr:from>
    <xdr:to>
      <xdr:col>3</xdr:col>
      <xdr:colOff>279400</xdr:colOff>
      <xdr:row>36</xdr:row>
      <xdr:rowOff>8467</xdr:rowOff>
    </xdr:to>
    <xdr:cxnSp macro="">
      <xdr:nvCxnSpPr>
        <xdr:cNvPr id="77" name="直線コネクタ 76"/>
        <xdr:cNvCxnSpPr/>
      </xdr:nvCxnSpPr>
      <xdr:spPr>
        <a:xfrm>
          <a:off x="1447800" y="61002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58208</xdr:rowOff>
    </xdr:from>
    <xdr:to>
      <xdr:col>7</xdr:col>
      <xdr:colOff>203200</xdr:colOff>
      <xdr:row>36</xdr:row>
      <xdr:rowOff>159808</xdr:rowOff>
    </xdr:to>
    <xdr:sp macro="" textlink="">
      <xdr:nvSpPr>
        <xdr:cNvPr id="87" name="円/楕円 86"/>
        <xdr:cNvSpPr/>
      </xdr:nvSpPr>
      <xdr:spPr>
        <a:xfrm>
          <a:off x="4902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150935</xdr:rowOff>
    </xdr:from>
    <xdr:ext cx="762000" cy="259045"/>
    <xdr:sp macro="" textlink="">
      <xdr:nvSpPr>
        <xdr:cNvPr id="88" name="財政力該当値テキスト"/>
        <xdr:cNvSpPr txBox="1"/>
      </xdr:nvSpPr>
      <xdr:spPr>
        <a:xfrm>
          <a:off x="5041900" y="61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9" name="円/楕円 88"/>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90" name="テキスト ボックス 89"/>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169333</xdr:rowOff>
    </xdr:from>
    <xdr:to>
      <xdr:col>4</xdr:col>
      <xdr:colOff>533400</xdr:colOff>
      <xdr:row>36</xdr:row>
      <xdr:rowOff>99483</xdr:rowOff>
    </xdr:to>
    <xdr:sp macro="" textlink="">
      <xdr:nvSpPr>
        <xdr:cNvPr id="91" name="円/楕円 90"/>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109660</xdr:rowOff>
    </xdr:from>
    <xdr:ext cx="762000" cy="259045"/>
    <xdr:sp macro="" textlink="">
      <xdr:nvSpPr>
        <xdr:cNvPr id="92" name="テキスト ボックス 91"/>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129117</xdr:rowOff>
    </xdr:from>
    <xdr:to>
      <xdr:col>3</xdr:col>
      <xdr:colOff>330200</xdr:colOff>
      <xdr:row>36</xdr:row>
      <xdr:rowOff>59267</xdr:rowOff>
    </xdr:to>
    <xdr:sp macro="" textlink="">
      <xdr:nvSpPr>
        <xdr:cNvPr id="93" name="円/楕円 92"/>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69444</xdr:rowOff>
    </xdr:from>
    <xdr:ext cx="762000" cy="259045"/>
    <xdr:sp macro="" textlink="">
      <xdr:nvSpPr>
        <xdr:cNvPr id="94" name="テキスト ボックス 93"/>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48683</xdr:rowOff>
    </xdr:from>
    <xdr:to>
      <xdr:col>2</xdr:col>
      <xdr:colOff>127000</xdr:colOff>
      <xdr:row>35</xdr:row>
      <xdr:rowOff>150283</xdr:rowOff>
    </xdr:to>
    <xdr:sp macro="" textlink="">
      <xdr:nvSpPr>
        <xdr:cNvPr id="95" name="円/楕円 94"/>
        <xdr:cNvSpPr/>
      </xdr:nvSpPr>
      <xdr:spPr>
        <a:xfrm>
          <a:off x="1397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160460</xdr:rowOff>
    </xdr:from>
    <xdr:ext cx="762000" cy="259045"/>
    <xdr:sp macro="" textlink="">
      <xdr:nvSpPr>
        <xdr:cNvPr id="96" name="テキスト ボックス 95"/>
        <xdr:cNvSpPr txBox="1"/>
      </xdr:nvSpPr>
      <xdr:spPr>
        <a:xfrm>
          <a:off x="1066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に普通交付税の交付等により、経常一般財源が増額となったことによる一時的な改善があったが、障害者に係る扶助費等の社会保障費の増加や固定資産税等の地方税の減収により、比率は年々悪化している。</a:t>
          </a:r>
          <a:endParaRPr kumimoji="1" lang="en-US" altLang="ja-JP" sz="1300">
            <a:latin typeface="ＭＳ Ｐゴシック"/>
          </a:endParaRPr>
        </a:p>
        <a:p>
          <a:r>
            <a:rPr kumimoji="1" lang="ja-JP" altLang="en-US" sz="1300">
              <a:latin typeface="ＭＳ Ｐゴシック"/>
            </a:rPr>
            <a:t>　 平成２５年度は前年度と比較し０</a:t>
          </a:r>
          <a:r>
            <a:rPr kumimoji="1" lang="en-US" altLang="ja-JP" sz="1300">
              <a:latin typeface="ＭＳ Ｐゴシック"/>
            </a:rPr>
            <a:t>.</a:t>
          </a:r>
          <a:r>
            <a:rPr kumimoji="1" lang="ja-JP" altLang="en-US" sz="1300">
              <a:latin typeface="ＭＳ Ｐゴシック"/>
            </a:rPr>
            <a:t>４％悪化しており、依然として高い比率となっているため、人件費をはじめとした経常的経費の抑制や市税等の歳入確保に努める。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85816</xdr:rowOff>
    </xdr:from>
    <xdr:to>
      <xdr:col>7</xdr:col>
      <xdr:colOff>152400</xdr:colOff>
      <xdr:row>62</xdr:row>
      <xdr:rowOff>99604</xdr:rowOff>
    </xdr:to>
    <xdr:cxnSp macro="">
      <xdr:nvCxnSpPr>
        <xdr:cNvPr id="133" name="直線コネクタ 132"/>
        <xdr:cNvCxnSpPr/>
      </xdr:nvCxnSpPr>
      <xdr:spPr>
        <a:xfrm>
          <a:off x="4114800" y="1071571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58238</xdr:rowOff>
    </xdr:from>
    <xdr:to>
      <xdr:col>6</xdr:col>
      <xdr:colOff>0</xdr:colOff>
      <xdr:row>62</xdr:row>
      <xdr:rowOff>85816</xdr:rowOff>
    </xdr:to>
    <xdr:cxnSp macro="">
      <xdr:nvCxnSpPr>
        <xdr:cNvPr id="136" name="直線コネクタ 135"/>
        <xdr:cNvCxnSpPr/>
      </xdr:nvCxnSpPr>
      <xdr:spPr>
        <a:xfrm>
          <a:off x="3225800" y="106881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58238</xdr:rowOff>
    </xdr:to>
    <xdr:cxnSp macro="">
      <xdr:nvCxnSpPr>
        <xdr:cNvPr id="139" name="直線コネクタ 138"/>
        <xdr:cNvCxnSpPr/>
      </xdr:nvCxnSpPr>
      <xdr:spPr>
        <a:xfrm>
          <a:off x="2336800" y="1057783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106499</xdr:rowOff>
    </xdr:to>
    <xdr:cxnSp macro="">
      <xdr:nvCxnSpPr>
        <xdr:cNvPr id="142" name="直線コネクタ 141"/>
        <xdr:cNvCxnSpPr/>
      </xdr:nvCxnSpPr>
      <xdr:spPr>
        <a:xfrm flipV="1">
          <a:off x="1447800" y="1057783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152780</xdr:rowOff>
    </xdr:from>
    <xdr:ext cx="762000" cy="259045"/>
    <xdr:sp macro="" textlink="">
      <xdr:nvSpPr>
        <xdr:cNvPr id="144" name="テキスト ボックス 143"/>
        <xdr:cNvSpPr txBox="1"/>
      </xdr:nvSpPr>
      <xdr:spPr>
        <a:xfrm>
          <a:off x="1955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115768</xdr:rowOff>
    </xdr:from>
    <xdr:ext cx="762000" cy="259045"/>
    <xdr:sp macro="" textlink="">
      <xdr:nvSpPr>
        <xdr:cNvPr id="146" name="テキスト ボックス 145"/>
        <xdr:cNvSpPr txBox="1"/>
      </xdr:nvSpPr>
      <xdr:spPr>
        <a:xfrm>
          <a:off x="1066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48804</xdr:rowOff>
    </xdr:from>
    <xdr:to>
      <xdr:col>7</xdr:col>
      <xdr:colOff>203200</xdr:colOff>
      <xdr:row>62</xdr:row>
      <xdr:rowOff>150404</xdr:rowOff>
    </xdr:to>
    <xdr:sp macro="" textlink="">
      <xdr:nvSpPr>
        <xdr:cNvPr id="152" name="円/楕円 151"/>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20881</xdr:rowOff>
    </xdr:from>
    <xdr:ext cx="762000" cy="259045"/>
    <xdr:sp macro="" textlink="">
      <xdr:nvSpPr>
        <xdr:cNvPr id="153" name="財政構造の弾力性該当値テキスト"/>
        <xdr:cNvSpPr txBox="1"/>
      </xdr:nvSpPr>
      <xdr:spPr>
        <a:xfrm>
          <a:off x="5041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35016</xdr:rowOff>
    </xdr:from>
    <xdr:to>
      <xdr:col>6</xdr:col>
      <xdr:colOff>50800</xdr:colOff>
      <xdr:row>62</xdr:row>
      <xdr:rowOff>136616</xdr:rowOff>
    </xdr:to>
    <xdr:sp macro="" textlink="">
      <xdr:nvSpPr>
        <xdr:cNvPr id="154" name="円/楕円 153"/>
        <xdr:cNvSpPr/>
      </xdr:nvSpPr>
      <xdr:spPr>
        <a:xfrm>
          <a:off x="4064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121393</xdr:rowOff>
    </xdr:from>
    <xdr:ext cx="736600" cy="259045"/>
    <xdr:sp macro="" textlink="">
      <xdr:nvSpPr>
        <xdr:cNvPr id="155" name="テキスト ボックス 154"/>
        <xdr:cNvSpPr txBox="1"/>
      </xdr:nvSpPr>
      <xdr:spPr>
        <a:xfrm>
          <a:off x="3733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7438</xdr:rowOff>
    </xdr:from>
    <xdr:to>
      <xdr:col>4</xdr:col>
      <xdr:colOff>533400</xdr:colOff>
      <xdr:row>62</xdr:row>
      <xdr:rowOff>109038</xdr:rowOff>
    </xdr:to>
    <xdr:sp macro="" textlink="">
      <xdr:nvSpPr>
        <xdr:cNvPr id="156" name="円/楕円 155"/>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93815</xdr:rowOff>
    </xdr:from>
    <xdr:ext cx="762000" cy="259045"/>
    <xdr:sp macro="" textlink="">
      <xdr:nvSpPr>
        <xdr:cNvPr id="157" name="テキスト ボックス 156"/>
        <xdr:cNvSpPr txBox="1"/>
      </xdr:nvSpPr>
      <xdr:spPr>
        <a:xfrm>
          <a:off x="2844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8" name="円/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59" name="テキスト ボックス 158"/>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55699</xdr:rowOff>
    </xdr:from>
    <xdr:to>
      <xdr:col>2</xdr:col>
      <xdr:colOff>127000</xdr:colOff>
      <xdr:row>62</xdr:row>
      <xdr:rowOff>157299</xdr:rowOff>
    </xdr:to>
    <xdr:sp macro="" textlink="">
      <xdr:nvSpPr>
        <xdr:cNvPr id="160" name="円/楕円 159"/>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142076</xdr:rowOff>
    </xdr:from>
    <xdr:ext cx="762000" cy="259045"/>
    <xdr:sp macro="" textlink="">
      <xdr:nvSpPr>
        <xdr:cNvPr id="161" name="テキスト ボックス 160"/>
        <xdr:cNvSpPr txBox="1"/>
      </xdr:nvSpPr>
      <xdr:spPr>
        <a:xfrm>
          <a:off x="1066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あたりの人件費・物件費・維持補修費の決算額は類似団体平均を下回っている。人件費、物件費ともに個別的には類似団体平均を上回っているにもかかわらず平均を下回る要因は、類似団体の中で人口数が上位であることによる。</a:t>
          </a:r>
          <a:endParaRPr kumimoji="1" lang="en-US" altLang="ja-JP" sz="1300">
            <a:latin typeface="ＭＳ Ｐゴシック"/>
          </a:endParaRPr>
        </a:p>
        <a:p>
          <a:r>
            <a:rPr kumimoji="1" lang="ja-JP" altLang="en-US" sz="1300">
              <a:latin typeface="ＭＳ Ｐゴシック"/>
            </a:rPr>
            <a:t>　 今後も定員管理の適正化や物件費の見直しを行い、行財政運営の効率化を図る。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19496</xdr:rowOff>
    </xdr:from>
    <xdr:to>
      <xdr:col>7</xdr:col>
      <xdr:colOff>152400</xdr:colOff>
      <xdr:row>81</xdr:row>
      <xdr:rowOff>21106</xdr:rowOff>
    </xdr:to>
    <xdr:cxnSp macro="">
      <xdr:nvCxnSpPr>
        <xdr:cNvPr id="195" name="直線コネクタ 194"/>
        <xdr:cNvCxnSpPr/>
      </xdr:nvCxnSpPr>
      <xdr:spPr>
        <a:xfrm flipV="1">
          <a:off x="4114800" y="13906946"/>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4274</xdr:rowOff>
    </xdr:from>
    <xdr:ext cx="762000" cy="259045"/>
    <xdr:sp macro="" textlink="">
      <xdr:nvSpPr>
        <xdr:cNvPr id="196" name="人件費・物件費等の状況平均値テキスト"/>
        <xdr:cNvSpPr txBox="1"/>
      </xdr:nvSpPr>
      <xdr:spPr>
        <a:xfrm>
          <a:off x="5041900" y="1389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21106</xdr:rowOff>
    </xdr:from>
    <xdr:to>
      <xdr:col>6</xdr:col>
      <xdr:colOff>0</xdr:colOff>
      <xdr:row>81</xdr:row>
      <xdr:rowOff>22258</xdr:rowOff>
    </xdr:to>
    <xdr:cxnSp macro="">
      <xdr:nvCxnSpPr>
        <xdr:cNvPr id="198" name="直線コネクタ 197"/>
        <xdr:cNvCxnSpPr/>
      </xdr:nvCxnSpPr>
      <xdr:spPr>
        <a:xfrm flipV="1">
          <a:off x="3225800" y="13908556"/>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19279</xdr:rowOff>
    </xdr:from>
    <xdr:to>
      <xdr:col>4</xdr:col>
      <xdr:colOff>482600</xdr:colOff>
      <xdr:row>81</xdr:row>
      <xdr:rowOff>22258</xdr:rowOff>
    </xdr:to>
    <xdr:cxnSp macro="">
      <xdr:nvCxnSpPr>
        <xdr:cNvPr id="201" name="直線コネクタ 200"/>
        <xdr:cNvCxnSpPr/>
      </xdr:nvCxnSpPr>
      <xdr:spPr>
        <a:xfrm>
          <a:off x="2336800" y="13906729"/>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19279</xdr:rowOff>
    </xdr:from>
    <xdr:to>
      <xdr:col>3</xdr:col>
      <xdr:colOff>279400</xdr:colOff>
      <xdr:row>81</xdr:row>
      <xdr:rowOff>22647</xdr:rowOff>
    </xdr:to>
    <xdr:cxnSp macro="">
      <xdr:nvCxnSpPr>
        <xdr:cNvPr id="204" name="直線コネクタ 203"/>
        <xdr:cNvCxnSpPr/>
      </xdr:nvCxnSpPr>
      <xdr:spPr>
        <a:xfrm flipV="1">
          <a:off x="1447800" y="13906729"/>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68933</xdr:rowOff>
    </xdr:from>
    <xdr:ext cx="762000" cy="259045"/>
    <xdr:sp macro="" textlink="">
      <xdr:nvSpPr>
        <xdr:cNvPr id="206" name="テキスト ボックス 205"/>
        <xdr:cNvSpPr txBox="1"/>
      </xdr:nvSpPr>
      <xdr:spPr>
        <a:xfrm>
          <a:off x="1955800" y="1361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69198</xdr:rowOff>
    </xdr:from>
    <xdr:ext cx="762000" cy="259045"/>
    <xdr:sp macro="" textlink="">
      <xdr:nvSpPr>
        <xdr:cNvPr id="208" name="テキスト ボックス 207"/>
        <xdr:cNvSpPr txBox="1"/>
      </xdr:nvSpPr>
      <xdr:spPr>
        <a:xfrm>
          <a:off x="1066800" y="1361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140146</xdr:rowOff>
    </xdr:from>
    <xdr:to>
      <xdr:col>7</xdr:col>
      <xdr:colOff>203200</xdr:colOff>
      <xdr:row>81</xdr:row>
      <xdr:rowOff>70296</xdr:rowOff>
    </xdr:to>
    <xdr:sp macro="" textlink="">
      <xdr:nvSpPr>
        <xdr:cNvPr id="214" name="円/楕円 213"/>
        <xdr:cNvSpPr/>
      </xdr:nvSpPr>
      <xdr:spPr>
        <a:xfrm>
          <a:off x="4902200" y="138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61423</xdr:rowOff>
    </xdr:from>
    <xdr:ext cx="762000" cy="259045"/>
    <xdr:sp macro="" textlink="">
      <xdr:nvSpPr>
        <xdr:cNvPr id="215" name="人件費・物件費等の状況該当値テキスト"/>
        <xdr:cNvSpPr txBox="1"/>
      </xdr:nvSpPr>
      <xdr:spPr>
        <a:xfrm>
          <a:off x="5041900" y="137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141756</xdr:rowOff>
    </xdr:from>
    <xdr:to>
      <xdr:col>6</xdr:col>
      <xdr:colOff>50800</xdr:colOff>
      <xdr:row>81</xdr:row>
      <xdr:rowOff>71906</xdr:rowOff>
    </xdr:to>
    <xdr:sp macro="" textlink="">
      <xdr:nvSpPr>
        <xdr:cNvPr id="216" name="円/楕円 215"/>
        <xdr:cNvSpPr/>
      </xdr:nvSpPr>
      <xdr:spPr>
        <a:xfrm>
          <a:off x="4064000" y="138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82083</xdr:rowOff>
    </xdr:from>
    <xdr:ext cx="736600" cy="259045"/>
    <xdr:sp macro="" textlink="">
      <xdr:nvSpPr>
        <xdr:cNvPr id="217" name="テキスト ボックス 216"/>
        <xdr:cNvSpPr txBox="1"/>
      </xdr:nvSpPr>
      <xdr:spPr>
        <a:xfrm>
          <a:off x="3733800" y="1362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142908</xdr:rowOff>
    </xdr:from>
    <xdr:to>
      <xdr:col>4</xdr:col>
      <xdr:colOff>533400</xdr:colOff>
      <xdr:row>81</xdr:row>
      <xdr:rowOff>73058</xdr:rowOff>
    </xdr:to>
    <xdr:sp macro="" textlink="">
      <xdr:nvSpPr>
        <xdr:cNvPr id="218" name="円/楕円 217"/>
        <xdr:cNvSpPr/>
      </xdr:nvSpPr>
      <xdr:spPr>
        <a:xfrm>
          <a:off x="3175000" y="138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83235</xdr:rowOff>
    </xdr:from>
    <xdr:ext cx="762000" cy="259045"/>
    <xdr:sp macro="" textlink="">
      <xdr:nvSpPr>
        <xdr:cNvPr id="219" name="テキスト ボックス 218"/>
        <xdr:cNvSpPr txBox="1"/>
      </xdr:nvSpPr>
      <xdr:spPr>
        <a:xfrm>
          <a:off x="2844800" y="136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139929</xdr:rowOff>
    </xdr:from>
    <xdr:to>
      <xdr:col>3</xdr:col>
      <xdr:colOff>330200</xdr:colOff>
      <xdr:row>81</xdr:row>
      <xdr:rowOff>70079</xdr:rowOff>
    </xdr:to>
    <xdr:sp macro="" textlink="">
      <xdr:nvSpPr>
        <xdr:cNvPr id="220" name="円/楕円 219"/>
        <xdr:cNvSpPr/>
      </xdr:nvSpPr>
      <xdr:spPr>
        <a:xfrm>
          <a:off x="2286000" y="138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54856</xdr:rowOff>
    </xdr:from>
    <xdr:ext cx="762000" cy="259045"/>
    <xdr:sp macro="" textlink="">
      <xdr:nvSpPr>
        <xdr:cNvPr id="221" name="テキスト ボックス 220"/>
        <xdr:cNvSpPr txBox="1"/>
      </xdr:nvSpPr>
      <xdr:spPr>
        <a:xfrm>
          <a:off x="1955800" y="139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143297</xdr:rowOff>
    </xdr:from>
    <xdr:to>
      <xdr:col>2</xdr:col>
      <xdr:colOff>127000</xdr:colOff>
      <xdr:row>81</xdr:row>
      <xdr:rowOff>73447</xdr:rowOff>
    </xdr:to>
    <xdr:sp macro="" textlink="">
      <xdr:nvSpPr>
        <xdr:cNvPr id="222" name="円/楕円 221"/>
        <xdr:cNvSpPr/>
      </xdr:nvSpPr>
      <xdr:spPr>
        <a:xfrm>
          <a:off x="1397000" y="138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58224</xdr:rowOff>
    </xdr:from>
    <xdr:ext cx="762000" cy="259045"/>
    <xdr:sp macro="" textlink="">
      <xdr:nvSpPr>
        <xdr:cNvPr id="223" name="テキスト ボックス 222"/>
        <xdr:cNvSpPr txBox="1"/>
      </xdr:nvSpPr>
      <xdr:spPr>
        <a:xfrm>
          <a:off x="1066800" y="139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平成１２年度から全職員の６か月昇給延伸、諸手当等の見直し等を行い、人件費の抑制を図ってきた。今後も引き続き、市民の理解が得られるような適正な給与水準の確立に努める。</a:t>
          </a:r>
        </a:p>
        <a:p>
          <a:r>
            <a:rPr kumimoji="1" lang="ja-JP" altLang="en-US" sz="1300">
              <a:latin typeface="ＭＳ Ｐゴシック"/>
            </a:rPr>
            <a:t>　 また、平成</a:t>
          </a:r>
          <a:r>
            <a:rPr kumimoji="1" lang="en-US" altLang="ja-JP" sz="1300">
              <a:latin typeface="ＭＳ Ｐゴシック"/>
            </a:rPr>
            <a:t>24</a:t>
          </a:r>
          <a:r>
            <a:rPr kumimoji="1" lang="ja-JP" altLang="en-US" sz="1300">
              <a:latin typeface="ＭＳ Ｐゴシック"/>
            </a:rPr>
            <a:t>年度からの国家公務員の時限的な（平成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a:t>
          </a:r>
          <a:r>
            <a:rPr kumimoji="1" lang="en-US" altLang="ja-JP" sz="1300">
              <a:latin typeface="ＭＳ Ｐゴシック"/>
            </a:rPr>
            <a:t>2</a:t>
          </a:r>
          <a:r>
            <a:rPr kumimoji="1" lang="ja-JP" altLang="en-US" sz="1300">
              <a:latin typeface="ＭＳ Ｐゴシック"/>
            </a:rPr>
            <a:t>年間）給与改定特例法による平均</a:t>
          </a:r>
          <a:r>
            <a:rPr kumimoji="1" lang="en-US" altLang="ja-JP" sz="1300">
              <a:latin typeface="ＭＳ Ｐゴシック"/>
            </a:rPr>
            <a:t>7.8</a:t>
          </a:r>
          <a:r>
            <a:rPr kumimoji="1" lang="ja-JP" altLang="en-US" sz="1300">
              <a:latin typeface="ＭＳ Ｐゴシック"/>
            </a:rPr>
            <a:t>％の給与減額措置の修了に伴い、大幅に減少している。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89</xdr:row>
      <xdr:rowOff>37677</xdr:rowOff>
    </xdr:to>
    <xdr:cxnSp macro="">
      <xdr:nvCxnSpPr>
        <xdr:cNvPr id="257" name="直線コネクタ 256"/>
        <xdr:cNvCxnSpPr/>
      </xdr:nvCxnSpPr>
      <xdr:spPr>
        <a:xfrm flipV="1">
          <a:off x="16179800" y="14946841"/>
          <a:ext cx="8382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57786</xdr:rowOff>
    </xdr:to>
    <xdr:cxnSp macro="">
      <xdr:nvCxnSpPr>
        <xdr:cNvPr id="260" name="直線コネクタ 259"/>
        <xdr:cNvCxnSpPr/>
      </xdr:nvCxnSpPr>
      <xdr:spPr>
        <a:xfrm flipV="1">
          <a:off x="15290800" y="1529672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54821</xdr:rowOff>
    </xdr:from>
    <xdr:to>
      <xdr:col>22</xdr:col>
      <xdr:colOff>203200</xdr:colOff>
      <xdr:row>89</xdr:row>
      <xdr:rowOff>57786</xdr:rowOff>
    </xdr:to>
    <xdr:cxnSp macro="">
      <xdr:nvCxnSpPr>
        <xdr:cNvPr id="263" name="直線コネクタ 262"/>
        <xdr:cNvCxnSpPr/>
      </xdr:nvCxnSpPr>
      <xdr:spPr>
        <a:xfrm>
          <a:off x="14401800" y="14970971"/>
          <a:ext cx="889000" cy="34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6562</xdr:rowOff>
    </xdr:from>
    <xdr:to>
      <xdr:col>21</xdr:col>
      <xdr:colOff>0</xdr:colOff>
      <xdr:row>87</xdr:row>
      <xdr:rowOff>54821</xdr:rowOff>
    </xdr:to>
    <xdr:cxnSp macro="">
      <xdr:nvCxnSpPr>
        <xdr:cNvPr id="266" name="直線コネクタ 265"/>
        <xdr:cNvCxnSpPr/>
      </xdr:nvCxnSpPr>
      <xdr:spPr>
        <a:xfrm>
          <a:off x="13512800" y="149227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68" name="テキスト ボックス 267"/>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70" name="テキスト ボックス 269"/>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6" name="円/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8" name="円/楕円 277"/>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73254</xdr:rowOff>
    </xdr:from>
    <xdr:ext cx="736600" cy="259045"/>
    <xdr:sp macro="" textlink="">
      <xdr:nvSpPr>
        <xdr:cNvPr id="279" name="テキスト ボックス 278"/>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6986</xdr:rowOff>
    </xdr:from>
    <xdr:to>
      <xdr:col>22</xdr:col>
      <xdr:colOff>254000</xdr:colOff>
      <xdr:row>89</xdr:row>
      <xdr:rowOff>108586</xdr:rowOff>
    </xdr:to>
    <xdr:sp macro="" textlink="">
      <xdr:nvSpPr>
        <xdr:cNvPr id="280" name="円/楕円 279"/>
        <xdr:cNvSpPr/>
      </xdr:nvSpPr>
      <xdr:spPr>
        <a:xfrm>
          <a:off x="15240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93363</xdr:rowOff>
    </xdr:from>
    <xdr:ext cx="762000" cy="259045"/>
    <xdr:sp macro="" textlink="">
      <xdr:nvSpPr>
        <xdr:cNvPr id="281" name="テキスト ボックス 280"/>
        <xdr:cNvSpPr txBox="1"/>
      </xdr:nvSpPr>
      <xdr:spPr>
        <a:xfrm>
          <a:off x="14909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xdr:rowOff>
    </xdr:from>
    <xdr:to>
      <xdr:col>21</xdr:col>
      <xdr:colOff>50800</xdr:colOff>
      <xdr:row>87</xdr:row>
      <xdr:rowOff>105621</xdr:rowOff>
    </xdr:to>
    <xdr:sp macro="" textlink="">
      <xdr:nvSpPr>
        <xdr:cNvPr id="282" name="円/楕円 281"/>
        <xdr:cNvSpPr/>
      </xdr:nvSpPr>
      <xdr:spPr>
        <a:xfrm>
          <a:off x="14351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90398</xdr:rowOff>
    </xdr:from>
    <xdr:ext cx="762000" cy="259045"/>
    <xdr:sp macro="" textlink="">
      <xdr:nvSpPr>
        <xdr:cNvPr id="283" name="テキスト ボックス 282"/>
        <xdr:cNvSpPr txBox="1"/>
      </xdr:nvSpPr>
      <xdr:spPr>
        <a:xfrm>
          <a:off x="14020800" y="1500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127212</xdr:rowOff>
    </xdr:from>
    <xdr:to>
      <xdr:col>19</xdr:col>
      <xdr:colOff>533400</xdr:colOff>
      <xdr:row>87</xdr:row>
      <xdr:rowOff>57362</xdr:rowOff>
    </xdr:to>
    <xdr:sp macro="" textlink="">
      <xdr:nvSpPr>
        <xdr:cNvPr id="284" name="円/楕円 283"/>
        <xdr:cNvSpPr/>
      </xdr:nvSpPr>
      <xdr:spPr>
        <a:xfrm>
          <a:off x="13462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42139</xdr:rowOff>
    </xdr:from>
    <xdr:ext cx="762000" cy="259045"/>
    <xdr:sp macro="" textlink="">
      <xdr:nvSpPr>
        <xdr:cNvPr id="285" name="テキスト ボックス 284"/>
        <xdr:cNvSpPr txBox="1"/>
      </xdr:nvSpPr>
      <xdr:spPr>
        <a:xfrm>
          <a:off x="13131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に占める割合が最も高い人件費を改善するため、平成２３年度から平成２７年度までとされていた定員適正化計画を１年前倒しし、平成２７年度から平成３１年度までの新たな定員適正化計画を策定した。</a:t>
          </a:r>
          <a:endParaRPr kumimoji="1" lang="en-US" altLang="ja-JP" sz="1300">
            <a:latin typeface="ＭＳ Ｐゴシック"/>
          </a:endParaRPr>
        </a:p>
        <a:p>
          <a:r>
            <a:rPr kumimoji="1" lang="ja-JP" altLang="en-US" sz="1300">
              <a:latin typeface="ＭＳ Ｐゴシック"/>
            </a:rPr>
            <a:t>　 本計画により、平成２６年度の５０８人から平成３１年度の４２０人（▲８８人）とする目標の達成を目指すとともに、今後も適正な定員管理を行う。</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36406</xdr:rowOff>
    </xdr:from>
    <xdr:to>
      <xdr:col>24</xdr:col>
      <xdr:colOff>558800</xdr:colOff>
      <xdr:row>62</xdr:row>
      <xdr:rowOff>36406</xdr:rowOff>
    </xdr:to>
    <xdr:cxnSp macro="">
      <xdr:nvCxnSpPr>
        <xdr:cNvPr id="322" name="直線コネクタ 321"/>
        <xdr:cNvCxnSpPr/>
      </xdr:nvCxnSpPr>
      <xdr:spPr>
        <a:xfrm>
          <a:off x="16179800" y="1066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31810</xdr:rowOff>
    </xdr:from>
    <xdr:to>
      <xdr:col>23</xdr:col>
      <xdr:colOff>406400</xdr:colOff>
      <xdr:row>62</xdr:row>
      <xdr:rowOff>36406</xdr:rowOff>
    </xdr:to>
    <xdr:cxnSp macro="">
      <xdr:nvCxnSpPr>
        <xdr:cNvPr id="325" name="直線コネクタ 324"/>
        <xdr:cNvCxnSpPr/>
      </xdr:nvCxnSpPr>
      <xdr:spPr>
        <a:xfrm>
          <a:off x="15290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24916</xdr:rowOff>
    </xdr:from>
    <xdr:to>
      <xdr:col>22</xdr:col>
      <xdr:colOff>203200</xdr:colOff>
      <xdr:row>62</xdr:row>
      <xdr:rowOff>31810</xdr:rowOff>
    </xdr:to>
    <xdr:cxnSp macro="">
      <xdr:nvCxnSpPr>
        <xdr:cNvPr id="328" name="直線コネクタ 327"/>
        <xdr:cNvCxnSpPr/>
      </xdr:nvCxnSpPr>
      <xdr:spPr>
        <a:xfrm>
          <a:off x="14401800" y="106548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19171</xdr:rowOff>
    </xdr:from>
    <xdr:to>
      <xdr:col>21</xdr:col>
      <xdr:colOff>0</xdr:colOff>
      <xdr:row>62</xdr:row>
      <xdr:rowOff>24916</xdr:rowOff>
    </xdr:to>
    <xdr:cxnSp macro="">
      <xdr:nvCxnSpPr>
        <xdr:cNvPr id="331" name="直線コネクタ 330"/>
        <xdr:cNvCxnSpPr/>
      </xdr:nvCxnSpPr>
      <xdr:spPr>
        <a:xfrm>
          <a:off x="13512800" y="1064907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41" name="円/楕円 340"/>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42"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43" name="円/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97383</xdr:rowOff>
    </xdr:from>
    <xdr:ext cx="736600" cy="259045"/>
    <xdr:sp macro="" textlink="">
      <xdr:nvSpPr>
        <xdr:cNvPr id="344" name="テキスト ボックス 343"/>
        <xdr:cNvSpPr txBox="1"/>
      </xdr:nvSpPr>
      <xdr:spPr>
        <a:xfrm>
          <a:off x="15798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152460</xdr:rowOff>
    </xdr:from>
    <xdr:to>
      <xdr:col>22</xdr:col>
      <xdr:colOff>254000</xdr:colOff>
      <xdr:row>62</xdr:row>
      <xdr:rowOff>82610</xdr:rowOff>
    </xdr:to>
    <xdr:sp macro="" textlink="">
      <xdr:nvSpPr>
        <xdr:cNvPr id="345" name="円/楕円 344"/>
        <xdr:cNvSpPr/>
      </xdr:nvSpPr>
      <xdr:spPr>
        <a:xfrm>
          <a:off x="15240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92787</xdr:rowOff>
    </xdr:from>
    <xdr:ext cx="762000" cy="259045"/>
    <xdr:sp macro="" textlink="">
      <xdr:nvSpPr>
        <xdr:cNvPr id="346" name="テキスト ボックス 345"/>
        <xdr:cNvSpPr txBox="1"/>
      </xdr:nvSpPr>
      <xdr:spPr>
        <a:xfrm>
          <a:off x="14909800" y="103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145566</xdr:rowOff>
    </xdr:from>
    <xdr:to>
      <xdr:col>21</xdr:col>
      <xdr:colOff>50800</xdr:colOff>
      <xdr:row>62</xdr:row>
      <xdr:rowOff>75716</xdr:rowOff>
    </xdr:to>
    <xdr:sp macro="" textlink="">
      <xdr:nvSpPr>
        <xdr:cNvPr id="347" name="円/楕円 346"/>
        <xdr:cNvSpPr/>
      </xdr:nvSpPr>
      <xdr:spPr>
        <a:xfrm>
          <a:off x="14351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60493</xdr:rowOff>
    </xdr:from>
    <xdr:ext cx="762000" cy="259045"/>
    <xdr:sp macro="" textlink="">
      <xdr:nvSpPr>
        <xdr:cNvPr id="348" name="テキスト ボックス 347"/>
        <xdr:cNvSpPr txBox="1"/>
      </xdr:nvSpPr>
      <xdr:spPr>
        <a:xfrm>
          <a:off x="14020800" y="106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139821</xdr:rowOff>
    </xdr:from>
    <xdr:to>
      <xdr:col>19</xdr:col>
      <xdr:colOff>533400</xdr:colOff>
      <xdr:row>62</xdr:row>
      <xdr:rowOff>69971</xdr:rowOff>
    </xdr:to>
    <xdr:sp macro="" textlink="">
      <xdr:nvSpPr>
        <xdr:cNvPr id="349" name="円/楕円 348"/>
        <xdr:cNvSpPr/>
      </xdr:nvSpPr>
      <xdr:spPr>
        <a:xfrm>
          <a:off x="13462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54748</xdr:rowOff>
    </xdr:from>
    <xdr:ext cx="762000" cy="259045"/>
    <xdr:sp macro="" textlink="">
      <xdr:nvSpPr>
        <xdr:cNvPr id="350" name="テキスト ボックス 349"/>
        <xdr:cNvSpPr txBox="1"/>
      </xdr:nvSpPr>
      <xdr:spPr>
        <a:xfrm>
          <a:off x="13131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で起こした地方債に係る元利償還金が増額となり、固定資産税（償却資産）の減により標準税収入額等が減になったため比率の増加要因となったが、債務負担行為支出額の減や臨時財政対策債償還費の増が減少要因となったため、昨年度と比較し、横ばいとなった。</a:t>
          </a:r>
          <a:endParaRPr kumimoji="1" lang="en-US" altLang="ja-JP" sz="1300">
            <a:latin typeface="ＭＳ Ｐゴシック"/>
          </a:endParaRPr>
        </a:p>
        <a:p>
          <a:r>
            <a:rPr kumimoji="1" lang="ja-JP" altLang="en-US" sz="1300">
              <a:latin typeface="ＭＳ Ｐゴシック"/>
            </a:rPr>
            <a:t>　 類似団体と比較しても平均的な水準にあり、引き続き適正な公債費管理に努める。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120831</xdr:rowOff>
    </xdr:from>
    <xdr:to>
      <xdr:col>24</xdr:col>
      <xdr:colOff>558800</xdr:colOff>
      <xdr:row>37</xdr:row>
      <xdr:rowOff>124278</xdr:rowOff>
    </xdr:to>
    <xdr:cxnSp macro="">
      <xdr:nvCxnSpPr>
        <xdr:cNvPr id="386" name="直線コネクタ 385"/>
        <xdr:cNvCxnSpPr/>
      </xdr:nvCxnSpPr>
      <xdr:spPr>
        <a:xfrm flipV="1">
          <a:off x="16179800" y="64644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37</xdr:row>
      <xdr:rowOff>141514</xdr:rowOff>
    </xdr:to>
    <xdr:cxnSp macro="">
      <xdr:nvCxnSpPr>
        <xdr:cNvPr id="389" name="直線コネクタ 388"/>
        <xdr:cNvCxnSpPr/>
      </xdr:nvCxnSpPr>
      <xdr:spPr>
        <a:xfrm flipV="1">
          <a:off x="15290800" y="646792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141514</xdr:rowOff>
    </xdr:from>
    <xdr:to>
      <xdr:col>22</xdr:col>
      <xdr:colOff>203200</xdr:colOff>
      <xdr:row>37</xdr:row>
      <xdr:rowOff>162197</xdr:rowOff>
    </xdr:to>
    <xdr:cxnSp macro="">
      <xdr:nvCxnSpPr>
        <xdr:cNvPr id="392" name="直線コネクタ 391"/>
        <xdr:cNvCxnSpPr/>
      </xdr:nvCxnSpPr>
      <xdr:spPr>
        <a:xfrm flipV="1">
          <a:off x="14401800" y="648516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162197</xdr:rowOff>
    </xdr:from>
    <xdr:to>
      <xdr:col>21</xdr:col>
      <xdr:colOff>0</xdr:colOff>
      <xdr:row>38</xdr:row>
      <xdr:rowOff>7983</xdr:rowOff>
    </xdr:to>
    <xdr:cxnSp macro="">
      <xdr:nvCxnSpPr>
        <xdr:cNvPr id="395" name="直線コネクタ 394"/>
        <xdr:cNvCxnSpPr/>
      </xdr:nvCxnSpPr>
      <xdr:spPr>
        <a:xfrm flipV="1">
          <a:off x="13512800" y="650584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88373</xdr:rowOff>
    </xdr:from>
    <xdr:ext cx="762000" cy="259045"/>
    <xdr:sp macro="" textlink="">
      <xdr:nvSpPr>
        <xdr:cNvPr id="397" name="テキスト ボックス 396"/>
        <xdr:cNvSpPr txBox="1"/>
      </xdr:nvSpPr>
      <xdr:spPr>
        <a:xfrm>
          <a:off x="14020800" y="660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122844</xdr:rowOff>
    </xdr:from>
    <xdr:ext cx="762000" cy="259045"/>
    <xdr:sp macro="" textlink="">
      <xdr:nvSpPr>
        <xdr:cNvPr id="399" name="テキスト ボックス 398"/>
        <xdr:cNvSpPr txBox="1"/>
      </xdr:nvSpPr>
      <xdr:spPr>
        <a:xfrm>
          <a:off x="13131800" y="66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70031</xdr:rowOff>
    </xdr:from>
    <xdr:to>
      <xdr:col>24</xdr:col>
      <xdr:colOff>609600</xdr:colOff>
      <xdr:row>38</xdr:row>
      <xdr:rowOff>181</xdr:rowOff>
    </xdr:to>
    <xdr:sp macro="" textlink="">
      <xdr:nvSpPr>
        <xdr:cNvPr id="405" name="円/楕円 404"/>
        <xdr:cNvSpPr/>
      </xdr:nvSpPr>
      <xdr:spPr>
        <a:xfrm>
          <a:off x="16967200" y="64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86558</xdr:rowOff>
    </xdr:from>
    <xdr:ext cx="762000" cy="259045"/>
    <xdr:sp macro="" textlink="">
      <xdr:nvSpPr>
        <xdr:cNvPr id="406" name="公債費負担の状況該当値テキスト"/>
        <xdr:cNvSpPr txBox="1"/>
      </xdr:nvSpPr>
      <xdr:spPr>
        <a:xfrm>
          <a:off x="17106900" y="625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7" name="円/楕円 406"/>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8" name="テキスト ボックス 407"/>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90714</xdr:rowOff>
    </xdr:from>
    <xdr:to>
      <xdr:col>22</xdr:col>
      <xdr:colOff>254000</xdr:colOff>
      <xdr:row>38</xdr:row>
      <xdr:rowOff>20864</xdr:rowOff>
    </xdr:to>
    <xdr:sp macro="" textlink="">
      <xdr:nvSpPr>
        <xdr:cNvPr id="409" name="円/楕円 408"/>
        <xdr:cNvSpPr/>
      </xdr:nvSpPr>
      <xdr:spPr>
        <a:xfrm>
          <a:off x="15240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31041</xdr:rowOff>
    </xdr:from>
    <xdr:ext cx="762000" cy="259045"/>
    <xdr:sp macro="" textlink="">
      <xdr:nvSpPr>
        <xdr:cNvPr id="410" name="テキスト ボックス 409"/>
        <xdr:cNvSpPr txBox="1"/>
      </xdr:nvSpPr>
      <xdr:spPr>
        <a:xfrm>
          <a:off x="14909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111397</xdr:rowOff>
    </xdr:from>
    <xdr:to>
      <xdr:col>21</xdr:col>
      <xdr:colOff>50800</xdr:colOff>
      <xdr:row>38</xdr:row>
      <xdr:rowOff>41547</xdr:rowOff>
    </xdr:to>
    <xdr:sp macro="" textlink="">
      <xdr:nvSpPr>
        <xdr:cNvPr id="411" name="円/楕円 410"/>
        <xdr:cNvSpPr/>
      </xdr:nvSpPr>
      <xdr:spPr>
        <a:xfrm>
          <a:off x="143510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51724</xdr:rowOff>
    </xdr:from>
    <xdr:ext cx="762000" cy="259045"/>
    <xdr:sp macro="" textlink="">
      <xdr:nvSpPr>
        <xdr:cNvPr id="412" name="テキスト ボックス 411"/>
        <xdr:cNvSpPr txBox="1"/>
      </xdr:nvSpPr>
      <xdr:spPr>
        <a:xfrm>
          <a:off x="14020800" y="62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128633</xdr:rowOff>
    </xdr:from>
    <xdr:to>
      <xdr:col>19</xdr:col>
      <xdr:colOff>533400</xdr:colOff>
      <xdr:row>38</xdr:row>
      <xdr:rowOff>58782</xdr:rowOff>
    </xdr:to>
    <xdr:sp macro="" textlink="">
      <xdr:nvSpPr>
        <xdr:cNvPr id="413" name="円/楕円 412"/>
        <xdr:cNvSpPr/>
      </xdr:nvSpPr>
      <xdr:spPr>
        <a:xfrm>
          <a:off x="13462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68960</xdr:rowOff>
    </xdr:from>
    <xdr:ext cx="762000" cy="259045"/>
    <xdr:sp macro="" textlink="">
      <xdr:nvSpPr>
        <xdr:cNvPr id="414" name="テキスト ボックス 413"/>
        <xdr:cNvSpPr txBox="1"/>
      </xdr:nvSpPr>
      <xdr:spPr>
        <a:xfrm>
          <a:off x="13131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前年度と比較し６</a:t>
          </a:r>
          <a:r>
            <a:rPr kumimoji="1" lang="en-US" altLang="ja-JP" sz="1300">
              <a:latin typeface="ＭＳ Ｐゴシック"/>
            </a:rPr>
            <a:t>.</a:t>
          </a:r>
          <a:r>
            <a:rPr kumimoji="1" lang="ja-JP" altLang="en-US" sz="1300">
              <a:latin typeface="ＭＳ Ｐゴシック"/>
            </a:rPr>
            <a:t>４％改善しているが、全国的に数値が改善しているため、依然として類似団体の平均を大きく上回っている。</a:t>
          </a:r>
          <a:endParaRPr kumimoji="1" lang="en-US" altLang="ja-JP" sz="1300">
            <a:latin typeface="ＭＳ Ｐゴシック"/>
          </a:endParaRPr>
        </a:p>
        <a:p>
          <a:r>
            <a:rPr kumimoji="1" lang="ja-JP" altLang="en-US" sz="1300">
              <a:latin typeface="ＭＳ Ｐゴシック"/>
            </a:rPr>
            <a:t>　 主な要因としては、都市計画区域に対し都市計画税を課していないこと。また、財政調整基金残高が非常に少ないため、将来負担額から差し引くことができる充当可能基金が少ないことから、比率が大きく上回ってい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平成２６年度に財政調整基金６億円の積み立てを行い、今後も継続的に積み増ししていくことや、定員適正化計画に基づく職員数の減に伴い比率が減少となる見込みである。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91091</xdr:rowOff>
    </xdr:from>
    <xdr:to>
      <xdr:col>24</xdr:col>
      <xdr:colOff>558800</xdr:colOff>
      <xdr:row>15</xdr:row>
      <xdr:rowOff>103960</xdr:rowOff>
    </xdr:to>
    <xdr:cxnSp macro="">
      <xdr:nvCxnSpPr>
        <xdr:cNvPr id="448" name="直線コネクタ 447"/>
        <xdr:cNvCxnSpPr/>
      </xdr:nvCxnSpPr>
      <xdr:spPr>
        <a:xfrm flipV="1">
          <a:off x="16179800" y="2662841"/>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89080</xdr:rowOff>
    </xdr:from>
    <xdr:to>
      <xdr:col>23</xdr:col>
      <xdr:colOff>406400</xdr:colOff>
      <xdr:row>15</xdr:row>
      <xdr:rowOff>103960</xdr:rowOff>
    </xdr:to>
    <xdr:cxnSp macro="">
      <xdr:nvCxnSpPr>
        <xdr:cNvPr id="451" name="直線コネクタ 450"/>
        <xdr:cNvCxnSpPr/>
      </xdr:nvCxnSpPr>
      <xdr:spPr>
        <a:xfrm>
          <a:off x="15290800" y="2660830"/>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89080</xdr:rowOff>
    </xdr:from>
    <xdr:to>
      <xdr:col>22</xdr:col>
      <xdr:colOff>203200</xdr:colOff>
      <xdr:row>15</xdr:row>
      <xdr:rowOff>101748</xdr:rowOff>
    </xdr:to>
    <xdr:cxnSp macro="">
      <xdr:nvCxnSpPr>
        <xdr:cNvPr id="454" name="直線コネクタ 453"/>
        <xdr:cNvCxnSpPr/>
      </xdr:nvCxnSpPr>
      <xdr:spPr>
        <a:xfrm flipV="1">
          <a:off x="14401800" y="266083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101748</xdr:rowOff>
    </xdr:from>
    <xdr:to>
      <xdr:col>21</xdr:col>
      <xdr:colOff>0</xdr:colOff>
      <xdr:row>15</xdr:row>
      <xdr:rowOff>114819</xdr:rowOff>
    </xdr:to>
    <xdr:cxnSp macro="">
      <xdr:nvCxnSpPr>
        <xdr:cNvPr id="457" name="直線コネクタ 456"/>
        <xdr:cNvCxnSpPr/>
      </xdr:nvCxnSpPr>
      <xdr:spPr>
        <a:xfrm flipV="1">
          <a:off x="13512800" y="2673498"/>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37048</xdr:rowOff>
    </xdr:from>
    <xdr:ext cx="762000" cy="259045"/>
    <xdr:sp macro="" textlink="">
      <xdr:nvSpPr>
        <xdr:cNvPr id="459" name="テキスト ボックス 458"/>
        <xdr:cNvSpPr txBox="1"/>
      </xdr:nvSpPr>
      <xdr:spPr>
        <a:xfrm>
          <a:off x="14020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74450</xdr:rowOff>
    </xdr:from>
    <xdr:ext cx="762000" cy="259045"/>
    <xdr:sp macro="" textlink="">
      <xdr:nvSpPr>
        <xdr:cNvPr id="461" name="テキスト ボックス 460"/>
        <xdr:cNvSpPr txBox="1"/>
      </xdr:nvSpPr>
      <xdr:spPr>
        <a:xfrm>
          <a:off x="13131800" y="230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40291</xdr:rowOff>
    </xdr:from>
    <xdr:to>
      <xdr:col>24</xdr:col>
      <xdr:colOff>609600</xdr:colOff>
      <xdr:row>15</xdr:row>
      <xdr:rowOff>141891</xdr:rowOff>
    </xdr:to>
    <xdr:sp macro="" textlink="">
      <xdr:nvSpPr>
        <xdr:cNvPr id="467" name="円/楕円 466"/>
        <xdr:cNvSpPr/>
      </xdr:nvSpPr>
      <xdr:spPr>
        <a:xfrm>
          <a:off x="16967200" y="26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12368</xdr:rowOff>
    </xdr:from>
    <xdr:ext cx="762000" cy="259045"/>
    <xdr:sp macro="" textlink="">
      <xdr:nvSpPr>
        <xdr:cNvPr id="468" name="将来負担の状況該当値テキスト"/>
        <xdr:cNvSpPr txBox="1"/>
      </xdr:nvSpPr>
      <xdr:spPr>
        <a:xfrm>
          <a:off x="17106900" y="258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53160</xdr:rowOff>
    </xdr:from>
    <xdr:to>
      <xdr:col>23</xdr:col>
      <xdr:colOff>457200</xdr:colOff>
      <xdr:row>15</xdr:row>
      <xdr:rowOff>154760</xdr:rowOff>
    </xdr:to>
    <xdr:sp macro="" textlink="">
      <xdr:nvSpPr>
        <xdr:cNvPr id="469" name="円/楕円 468"/>
        <xdr:cNvSpPr/>
      </xdr:nvSpPr>
      <xdr:spPr>
        <a:xfrm>
          <a:off x="16129000" y="26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139537</xdr:rowOff>
    </xdr:from>
    <xdr:ext cx="736600" cy="259045"/>
    <xdr:sp macro="" textlink="">
      <xdr:nvSpPr>
        <xdr:cNvPr id="470" name="テキスト ボックス 469"/>
        <xdr:cNvSpPr txBox="1"/>
      </xdr:nvSpPr>
      <xdr:spPr>
        <a:xfrm>
          <a:off x="15798800" y="271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38280</xdr:rowOff>
    </xdr:from>
    <xdr:to>
      <xdr:col>22</xdr:col>
      <xdr:colOff>254000</xdr:colOff>
      <xdr:row>15</xdr:row>
      <xdr:rowOff>139880</xdr:rowOff>
    </xdr:to>
    <xdr:sp macro="" textlink="">
      <xdr:nvSpPr>
        <xdr:cNvPr id="471" name="円/楕円 470"/>
        <xdr:cNvSpPr/>
      </xdr:nvSpPr>
      <xdr:spPr>
        <a:xfrm>
          <a:off x="15240000" y="26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124657</xdr:rowOff>
    </xdr:from>
    <xdr:ext cx="762000" cy="259045"/>
    <xdr:sp macro="" textlink="">
      <xdr:nvSpPr>
        <xdr:cNvPr id="472" name="テキスト ボックス 471"/>
        <xdr:cNvSpPr txBox="1"/>
      </xdr:nvSpPr>
      <xdr:spPr>
        <a:xfrm>
          <a:off x="14909800" y="269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50948</xdr:rowOff>
    </xdr:from>
    <xdr:to>
      <xdr:col>21</xdr:col>
      <xdr:colOff>50800</xdr:colOff>
      <xdr:row>15</xdr:row>
      <xdr:rowOff>152548</xdr:rowOff>
    </xdr:to>
    <xdr:sp macro="" textlink="">
      <xdr:nvSpPr>
        <xdr:cNvPr id="473" name="円/楕円 472"/>
        <xdr:cNvSpPr/>
      </xdr:nvSpPr>
      <xdr:spPr>
        <a:xfrm>
          <a:off x="14351000" y="26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137325</xdr:rowOff>
    </xdr:from>
    <xdr:ext cx="762000" cy="259045"/>
    <xdr:sp macro="" textlink="">
      <xdr:nvSpPr>
        <xdr:cNvPr id="474" name="テキスト ボックス 473"/>
        <xdr:cNvSpPr txBox="1"/>
      </xdr:nvSpPr>
      <xdr:spPr>
        <a:xfrm>
          <a:off x="14020800" y="270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64019</xdr:rowOff>
    </xdr:from>
    <xdr:to>
      <xdr:col>19</xdr:col>
      <xdr:colOff>533400</xdr:colOff>
      <xdr:row>15</xdr:row>
      <xdr:rowOff>165619</xdr:rowOff>
    </xdr:to>
    <xdr:sp macro="" textlink="">
      <xdr:nvSpPr>
        <xdr:cNvPr id="475" name="円/楕円 474"/>
        <xdr:cNvSpPr/>
      </xdr:nvSpPr>
      <xdr:spPr>
        <a:xfrm>
          <a:off x="13462000" y="2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150396</xdr:rowOff>
    </xdr:from>
    <xdr:ext cx="762000" cy="259045"/>
    <xdr:sp macro="" textlink="">
      <xdr:nvSpPr>
        <xdr:cNvPr id="476" name="テキスト ボックス 475"/>
        <xdr:cNvSpPr txBox="1"/>
      </xdr:nvSpPr>
      <xdr:spPr>
        <a:xfrm>
          <a:off x="13131800" y="272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47,648
47,313
205.35
15,743,811
15,252,340
453,946
10,957,011
14,990,089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145.3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類似団体の中で、人件費に係る経常収支比率が最も高くなっている。これは、職員数が類似団体と比較して多いことが主な要因である。</a:t>
          </a:r>
          <a:endParaRPr kumimoji="1" lang="en-US" altLang="ja-JP" sz="1300">
            <a:latin typeface="ＭＳ Ｐゴシック"/>
          </a:endParaRPr>
        </a:p>
        <a:p>
          <a:r>
            <a:rPr kumimoji="1" lang="ja-JP" altLang="en-US" sz="1300">
              <a:latin typeface="ＭＳ Ｐゴシック"/>
            </a:rPr>
            <a:t>　 これは、消防業務を直営で行っていることにもよるが、今後は、平成２７年度からの新たな定員適正化計画に基づき、適正な人員の確保を図りながら、組織機構のコンパクト化、事務事業の見直しなどにより、更なる職員数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170434</xdr:rowOff>
    </xdr:from>
    <xdr:to>
      <xdr:col>7</xdr:col>
      <xdr:colOff>15875</xdr:colOff>
      <xdr:row>40</xdr:row>
      <xdr:rowOff>44704</xdr:rowOff>
    </xdr:to>
    <xdr:cxnSp macro="">
      <xdr:nvCxnSpPr>
        <xdr:cNvPr id="63" name="直線コネクタ 62"/>
        <xdr:cNvCxnSpPr/>
      </xdr:nvCxnSpPr>
      <xdr:spPr>
        <a:xfrm flipV="1">
          <a:off x="3987800" y="68569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44704</xdr:rowOff>
    </xdr:from>
    <xdr:to>
      <xdr:col>5</xdr:col>
      <xdr:colOff>549275</xdr:colOff>
      <xdr:row>40</xdr:row>
      <xdr:rowOff>44704</xdr:rowOff>
    </xdr:to>
    <xdr:cxnSp macro="">
      <xdr:nvCxnSpPr>
        <xdr:cNvPr id="66" name="直線コネクタ 65"/>
        <xdr:cNvCxnSpPr/>
      </xdr:nvCxnSpPr>
      <xdr:spPr>
        <a:xfrm>
          <a:off x="3098800" y="6902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21844</xdr:rowOff>
    </xdr:from>
    <xdr:to>
      <xdr:col>4</xdr:col>
      <xdr:colOff>346075</xdr:colOff>
      <xdr:row>40</xdr:row>
      <xdr:rowOff>44704</xdr:rowOff>
    </xdr:to>
    <xdr:cxnSp macro="">
      <xdr:nvCxnSpPr>
        <xdr:cNvPr id="69" name="直線コネクタ 68"/>
        <xdr:cNvCxnSpPr/>
      </xdr:nvCxnSpPr>
      <xdr:spPr>
        <a:xfrm>
          <a:off x="2209800" y="68798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21844</xdr:rowOff>
    </xdr:from>
    <xdr:to>
      <xdr:col>3</xdr:col>
      <xdr:colOff>142875</xdr:colOff>
      <xdr:row>40</xdr:row>
      <xdr:rowOff>145288</xdr:rowOff>
    </xdr:to>
    <xdr:cxnSp macro="">
      <xdr:nvCxnSpPr>
        <xdr:cNvPr id="72" name="直線コネクタ 71"/>
        <xdr:cNvCxnSpPr/>
      </xdr:nvCxnSpPr>
      <xdr:spPr>
        <a:xfrm flipV="1">
          <a:off x="1320800" y="68798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139971</xdr:rowOff>
    </xdr:from>
    <xdr:ext cx="762000" cy="259045"/>
    <xdr:sp macro="" textlink="">
      <xdr:nvSpPr>
        <xdr:cNvPr id="74" name="テキスト ボックス 73"/>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64533</xdr:rowOff>
    </xdr:from>
    <xdr:ext cx="762000" cy="259045"/>
    <xdr:sp macro="" textlink="">
      <xdr:nvSpPr>
        <xdr:cNvPr id="76" name="テキスト ボックス 75"/>
        <xdr:cNvSpPr txBox="1"/>
      </xdr:nvSpPr>
      <xdr:spPr>
        <a:xfrm>
          <a:off x="939800" y="623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119634</xdr:rowOff>
    </xdr:from>
    <xdr:to>
      <xdr:col>7</xdr:col>
      <xdr:colOff>66675</xdr:colOff>
      <xdr:row>40</xdr:row>
      <xdr:rowOff>49784</xdr:rowOff>
    </xdr:to>
    <xdr:sp macro="" textlink="">
      <xdr:nvSpPr>
        <xdr:cNvPr id="82" name="円/楕円 81"/>
        <xdr:cNvSpPr/>
      </xdr:nvSpPr>
      <xdr:spPr>
        <a:xfrm>
          <a:off x="47752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28211</xdr:rowOff>
    </xdr:from>
    <xdr:ext cx="762000" cy="259045"/>
    <xdr:sp macro="" textlink="">
      <xdr:nvSpPr>
        <xdr:cNvPr id="83" name="人件費該当値テキスト"/>
        <xdr:cNvSpPr txBox="1"/>
      </xdr:nvSpPr>
      <xdr:spPr>
        <a:xfrm>
          <a:off x="4914900" y="67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165354</xdr:rowOff>
    </xdr:from>
    <xdr:to>
      <xdr:col>5</xdr:col>
      <xdr:colOff>600075</xdr:colOff>
      <xdr:row>40</xdr:row>
      <xdr:rowOff>95504</xdr:rowOff>
    </xdr:to>
    <xdr:sp macro="" textlink="">
      <xdr:nvSpPr>
        <xdr:cNvPr id="84" name="円/楕円 83"/>
        <xdr:cNvSpPr/>
      </xdr:nvSpPr>
      <xdr:spPr>
        <a:xfrm>
          <a:off x="3937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80281</xdr:rowOff>
    </xdr:from>
    <xdr:ext cx="736600" cy="259045"/>
    <xdr:sp macro="" textlink="">
      <xdr:nvSpPr>
        <xdr:cNvPr id="85" name="テキスト ボックス 84"/>
        <xdr:cNvSpPr txBox="1"/>
      </xdr:nvSpPr>
      <xdr:spPr>
        <a:xfrm>
          <a:off x="3606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165354</xdr:rowOff>
    </xdr:from>
    <xdr:to>
      <xdr:col>4</xdr:col>
      <xdr:colOff>396875</xdr:colOff>
      <xdr:row>40</xdr:row>
      <xdr:rowOff>95504</xdr:rowOff>
    </xdr:to>
    <xdr:sp macro="" textlink="">
      <xdr:nvSpPr>
        <xdr:cNvPr id="86" name="円/楕円 85"/>
        <xdr:cNvSpPr/>
      </xdr:nvSpPr>
      <xdr:spPr>
        <a:xfrm>
          <a:off x="3048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80281</xdr:rowOff>
    </xdr:from>
    <xdr:ext cx="762000" cy="259045"/>
    <xdr:sp macro="" textlink="">
      <xdr:nvSpPr>
        <xdr:cNvPr id="87" name="テキスト ボックス 86"/>
        <xdr:cNvSpPr txBox="1"/>
      </xdr:nvSpPr>
      <xdr:spPr>
        <a:xfrm>
          <a:off x="2717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142494</xdr:rowOff>
    </xdr:from>
    <xdr:to>
      <xdr:col>3</xdr:col>
      <xdr:colOff>193675</xdr:colOff>
      <xdr:row>40</xdr:row>
      <xdr:rowOff>72644</xdr:rowOff>
    </xdr:to>
    <xdr:sp macro="" textlink="">
      <xdr:nvSpPr>
        <xdr:cNvPr id="88" name="円/楕円 87"/>
        <xdr:cNvSpPr/>
      </xdr:nvSpPr>
      <xdr:spPr>
        <a:xfrm>
          <a:off x="2159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57421</xdr:rowOff>
    </xdr:from>
    <xdr:ext cx="762000" cy="259045"/>
    <xdr:sp macro="" textlink="">
      <xdr:nvSpPr>
        <xdr:cNvPr id="89" name="テキスト ボックス 88"/>
        <xdr:cNvSpPr txBox="1"/>
      </xdr:nvSpPr>
      <xdr:spPr>
        <a:xfrm>
          <a:off x="1828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94488</xdr:rowOff>
    </xdr:from>
    <xdr:to>
      <xdr:col>1</xdr:col>
      <xdr:colOff>676275</xdr:colOff>
      <xdr:row>41</xdr:row>
      <xdr:rowOff>24638</xdr:rowOff>
    </xdr:to>
    <xdr:sp macro="" textlink="">
      <xdr:nvSpPr>
        <xdr:cNvPr id="90" name="円/楕円 89"/>
        <xdr:cNvSpPr/>
      </xdr:nvSpPr>
      <xdr:spPr>
        <a:xfrm>
          <a:off x="1270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9415</xdr:rowOff>
    </xdr:from>
    <xdr:ext cx="762000" cy="259045"/>
    <xdr:sp macro="" textlink="">
      <xdr:nvSpPr>
        <xdr:cNvPr id="91" name="テキスト ボックス 90"/>
        <xdr:cNvSpPr txBox="1"/>
      </xdr:nvSpPr>
      <xdr:spPr>
        <a:xfrm>
          <a:off x="939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物件費に係る経常収支比率が類似団体平均を大きく上回っている要因は、君津地域４市で運営している廃棄物処理に係る委託料が多額となっているためである。</a:t>
          </a:r>
          <a:endParaRPr kumimoji="1" lang="en-US" altLang="ja-JP" sz="1300">
            <a:latin typeface="ＭＳ Ｐゴシック"/>
          </a:endParaRPr>
        </a:p>
        <a:p>
          <a:r>
            <a:rPr kumimoji="1" lang="ja-JP" altLang="en-US" sz="1300">
              <a:latin typeface="ＭＳ Ｐゴシック"/>
            </a:rPr>
            <a:t>　 今後は、業務委託の見直しやその他の物件費についても、更なる経費の節減に努める。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18</xdr:row>
      <xdr:rowOff>170543</xdr:rowOff>
    </xdr:to>
    <xdr:cxnSp macro="">
      <xdr:nvCxnSpPr>
        <xdr:cNvPr id="126" name="直線コネクタ 125"/>
        <xdr:cNvCxnSpPr/>
      </xdr:nvCxnSpPr>
      <xdr:spPr>
        <a:xfrm flipV="1">
          <a:off x="15671800" y="3245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170543</xdr:rowOff>
    </xdr:from>
    <xdr:to>
      <xdr:col>22</xdr:col>
      <xdr:colOff>565150</xdr:colOff>
      <xdr:row>19</xdr:row>
      <xdr:rowOff>20864</xdr:rowOff>
    </xdr:to>
    <xdr:cxnSp macro="">
      <xdr:nvCxnSpPr>
        <xdr:cNvPr id="129" name="直線コネクタ 128"/>
        <xdr:cNvCxnSpPr/>
      </xdr:nvCxnSpPr>
      <xdr:spPr>
        <a:xfrm flipV="1">
          <a:off x="14782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9978</xdr:rowOff>
    </xdr:from>
    <xdr:to>
      <xdr:col>21</xdr:col>
      <xdr:colOff>361950</xdr:colOff>
      <xdr:row>19</xdr:row>
      <xdr:rowOff>20864</xdr:rowOff>
    </xdr:to>
    <xdr:cxnSp macro="">
      <xdr:nvCxnSpPr>
        <xdr:cNvPr id="132" name="直線コネクタ 131"/>
        <xdr:cNvCxnSpPr/>
      </xdr:nvCxnSpPr>
      <xdr:spPr>
        <a:xfrm>
          <a:off x="13893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9978</xdr:rowOff>
    </xdr:from>
    <xdr:to>
      <xdr:col>20</xdr:col>
      <xdr:colOff>158750</xdr:colOff>
      <xdr:row>19</xdr:row>
      <xdr:rowOff>107950</xdr:rowOff>
    </xdr:to>
    <xdr:cxnSp macro="">
      <xdr:nvCxnSpPr>
        <xdr:cNvPr id="135" name="直線コネクタ 134"/>
        <xdr:cNvCxnSpPr/>
      </xdr:nvCxnSpPr>
      <xdr:spPr>
        <a:xfrm flipV="1">
          <a:off x="13004800" y="3267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37" name="テキスト ボックス 13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160763</xdr:rowOff>
    </xdr:from>
    <xdr:ext cx="762000" cy="259045"/>
    <xdr:sp macro="" textlink="">
      <xdr:nvSpPr>
        <xdr:cNvPr id="139" name="テキスト ボックス 138"/>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45" name="円/楕円 144"/>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80934</xdr:rowOff>
    </xdr:from>
    <xdr:ext cx="762000" cy="259045"/>
    <xdr:sp macro="" textlink="">
      <xdr:nvSpPr>
        <xdr:cNvPr id="146"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119743</xdr:rowOff>
    </xdr:from>
    <xdr:to>
      <xdr:col>22</xdr:col>
      <xdr:colOff>615950</xdr:colOff>
      <xdr:row>19</xdr:row>
      <xdr:rowOff>49893</xdr:rowOff>
    </xdr:to>
    <xdr:sp macro="" textlink="">
      <xdr:nvSpPr>
        <xdr:cNvPr id="147" name="円/楕円 146"/>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34670</xdr:rowOff>
    </xdr:from>
    <xdr:ext cx="736600" cy="259045"/>
    <xdr:sp macro="" textlink="">
      <xdr:nvSpPr>
        <xdr:cNvPr id="148" name="テキスト ボックス 147"/>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141514</xdr:rowOff>
    </xdr:from>
    <xdr:to>
      <xdr:col>21</xdr:col>
      <xdr:colOff>412750</xdr:colOff>
      <xdr:row>19</xdr:row>
      <xdr:rowOff>71664</xdr:rowOff>
    </xdr:to>
    <xdr:sp macro="" textlink="">
      <xdr:nvSpPr>
        <xdr:cNvPr id="149" name="円/楕円 148"/>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56441</xdr:rowOff>
    </xdr:from>
    <xdr:ext cx="762000" cy="259045"/>
    <xdr:sp macro="" textlink="">
      <xdr:nvSpPr>
        <xdr:cNvPr id="150" name="テキスト ボックス 149"/>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130629</xdr:rowOff>
    </xdr:from>
    <xdr:to>
      <xdr:col>20</xdr:col>
      <xdr:colOff>209550</xdr:colOff>
      <xdr:row>19</xdr:row>
      <xdr:rowOff>60778</xdr:rowOff>
    </xdr:to>
    <xdr:sp macro="" textlink="">
      <xdr:nvSpPr>
        <xdr:cNvPr id="151" name="円/楕円 150"/>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45555</xdr:rowOff>
    </xdr:from>
    <xdr:ext cx="762000" cy="259045"/>
    <xdr:sp macro="" textlink="">
      <xdr:nvSpPr>
        <xdr:cNvPr id="152" name="テキスト ボックス 151"/>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57150</xdr:rowOff>
    </xdr:from>
    <xdr:to>
      <xdr:col>19</xdr:col>
      <xdr:colOff>6350</xdr:colOff>
      <xdr:row>19</xdr:row>
      <xdr:rowOff>158750</xdr:rowOff>
    </xdr:to>
    <xdr:sp macro="" textlink="">
      <xdr:nvSpPr>
        <xdr:cNvPr id="153" name="円/楕円 152"/>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143527</xdr:rowOff>
    </xdr:from>
    <xdr:ext cx="762000" cy="259045"/>
    <xdr:sp macro="" textlink="">
      <xdr:nvSpPr>
        <xdr:cNvPr id="154" name="テキスト ボックス 153"/>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扶助費に係る経常収支比率が類似団体平均を上回り、かつ増加傾向にある主な要因としては、障害者に係る扶助費や生活保護費等の社会保障費の増加などである。</a:t>
          </a:r>
          <a:endParaRPr kumimoji="1" lang="en-US" altLang="ja-JP" sz="1300">
            <a:latin typeface="ＭＳ Ｐゴシック"/>
          </a:endParaRPr>
        </a:p>
        <a:p>
          <a:r>
            <a:rPr kumimoji="1" lang="ja-JP" altLang="en-US" sz="1300">
              <a:latin typeface="ＭＳ Ｐゴシック"/>
            </a:rPr>
            <a:t>　 資格審査等による適正化の推進、生活困窮者自立促進支援事業などの活用、単独扶助費の見直しなどにより、扶助費の増加の抑制に努める。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69850</xdr:rowOff>
    </xdr:to>
    <xdr:cxnSp macro="">
      <xdr:nvCxnSpPr>
        <xdr:cNvPr id="187" name="直線コネクタ 186"/>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31750</xdr:rowOff>
    </xdr:to>
    <xdr:cxnSp macro="">
      <xdr:nvCxnSpPr>
        <xdr:cNvPr id="190" name="直線コネクタ 189"/>
        <xdr:cNvCxnSpPr/>
      </xdr:nvCxnSpPr>
      <xdr:spPr>
        <a:xfrm>
          <a:off x="3098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114300</xdr:rowOff>
    </xdr:to>
    <xdr:cxnSp macro="">
      <xdr:nvCxnSpPr>
        <xdr:cNvPr id="193" name="直線コネクタ 192"/>
        <xdr:cNvCxnSpPr/>
      </xdr:nvCxnSpPr>
      <xdr:spPr>
        <a:xfrm>
          <a:off x="2209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56</xdr:row>
      <xdr:rowOff>12700</xdr:rowOff>
    </xdr:to>
    <xdr:cxnSp macro="">
      <xdr:nvCxnSpPr>
        <xdr:cNvPr id="196" name="直線コネクタ 195"/>
        <xdr:cNvCxnSpPr/>
      </xdr:nvCxnSpPr>
      <xdr:spPr>
        <a:xfrm>
          <a:off x="1320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8" name="テキスト ボックス 19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0" name="テキスト ボックス 199"/>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6" name="円/楕円 20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7"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8" name="円/楕円 207"/>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9" name="テキスト ボックス 208"/>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0" name="円/楕円 209"/>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1" name="テキスト ボックス 210"/>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3" name="テキスト ボックス 21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5" name="テキスト ボックス 214"/>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年、類似団体の平均値を推移しているが、国民健康保険事業特別会計や後期高齢者医療特別会計への繰出金について、保険料などの徴収強化や経費の節減などにより、更に普通会計の負担を軽減していくよう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46990</xdr:rowOff>
    </xdr:to>
    <xdr:cxnSp macro="">
      <xdr:nvCxnSpPr>
        <xdr:cNvPr id="248" name="直線コネクタ 247"/>
        <xdr:cNvCxnSpPr/>
      </xdr:nvCxnSpPr>
      <xdr:spPr>
        <a:xfrm>
          <a:off x="15671800" y="978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16510</xdr:rowOff>
    </xdr:to>
    <xdr:cxnSp macro="">
      <xdr:nvCxnSpPr>
        <xdr:cNvPr id="251" name="直線コネクタ 250"/>
        <xdr:cNvCxnSpPr/>
      </xdr:nvCxnSpPr>
      <xdr:spPr>
        <a:xfrm>
          <a:off x="14782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16510</xdr:rowOff>
    </xdr:to>
    <xdr:cxnSp macro="">
      <xdr:nvCxnSpPr>
        <xdr:cNvPr id="254" name="直線コネクタ 253"/>
        <xdr:cNvCxnSpPr/>
      </xdr:nvCxnSpPr>
      <xdr:spPr>
        <a:xfrm>
          <a:off x="13893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1270</xdr:rowOff>
    </xdr:to>
    <xdr:cxnSp macro="">
      <xdr:nvCxnSpPr>
        <xdr:cNvPr id="257" name="直線コネクタ 256"/>
        <xdr:cNvCxnSpPr/>
      </xdr:nvCxnSpPr>
      <xdr:spPr>
        <a:xfrm flipV="1">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8" name="フローチャート : 判断 25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9" name="テキスト ボックス 25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1" name="テキスト ボックス 26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7" name="円/楕円 266"/>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8"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9" name="円/楕円 268"/>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70" name="テキスト ボックス 269"/>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1" name="円/楕円 270"/>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2" name="テキスト ボックス 271"/>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3" name="円/楕円 272"/>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4" name="テキスト ボックス 273"/>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5" name="円/楕円 274"/>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6" name="テキスト ボックス 27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類似団体の平均を大きく下回っている要因は、消防業務を直営で行っているためである。</a:t>
          </a:r>
          <a:endParaRPr kumimoji="1" lang="en-US" altLang="ja-JP" sz="1300">
            <a:latin typeface="ＭＳ Ｐゴシック"/>
          </a:endParaRPr>
        </a:p>
        <a:p>
          <a:r>
            <a:rPr kumimoji="1" lang="ja-JP" altLang="en-US" sz="1300">
              <a:latin typeface="ＭＳ Ｐゴシック"/>
            </a:rPr>
            <a:t>　 また、企業誘致対策として、工場等を新設する企業に対し奨励金を交付しているが、その大部分を占める企業への交付が平成２６年度で終了するため、今後はさらに減少する見込みである。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145288</xdr:rowOff>
    </xdr:to>
    <xdr:cxnSp macro="">
      <xdr:nvCxnSpPr>
        <xdr:cNvPr id="306" name="直線コネクタ 305"/>
        <xdr:cNvCxnSpPr/>
      </xdr:nvCxnSpPr>
      <xdr:spPr>
        <a:xfrm>
          <a:off x="15671800" y="5960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145288</xdr:rowOff>
    </xdr:to>
    <xdr:cxnSp macro="">
      <xdr:nvCxnSpPr>
        <xdr:cNvPr id="309" name="直線コネクタ 308"/>
        <xdr:cNvCxnSpPr/>
      </xdr:nvCxnSpPr>
      <xdr:spPr>
        <a:xfrm flipV="1">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145288</xdr:rowOff>
    </xdr:to>
    <xdr:cxnSp macro="">
      <xdr:nvCxnSpPr>
        <xdr:cNvPr id="312" name="直線コネクタ 311"/>
        <xdr:cNvCxnSpPr/>
      </xdr:nvCxnSpPr>
      <xdr:spPr>
        <a:xfrm>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149860</xdr:rowOff>
    </xdr:to>
    <xdr:cxnSp macro="">
      <xdr:nvCxnSpPr>
        <xdr:cNvPr id="315" name="直線コネクタ 314"/>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8" name="フローチャート : 判断 317"/>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9" name="テキスト ボックス 318"/>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5" name="円/楕円 324"/>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6"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27" name="円/楕円 326"/>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28" name="テキスト ボックス 327"/>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29" name="円/楕円 328"/>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0" name="テキスト ボックス 329"/>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1" name="円/楕円 330"/>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2" name="テキスト ボックス 331"/>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3" name="円/楕円 332"/>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4" name="テキスト ボックス 333"/>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５ヵ年では類似団体の平均を下回っているが、今後は臨時財政対策債や退職手当債、消防防災センター建設に係る地方債の償還額などが増加する見込みであるため、事業の適債性を含めた地方債の活用について、十分に検討し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67945</xdr:rowOff>
    </xdr:from>
    <xdr:to>
      <xdr:col>7</xdr:col>
      <xdr:colOff>15875</xdr:colOff>
      <xdr:row>74</xdr:row>
      <xdr:rowOff>77470</xdr:rowOff>
    </xdr:to>
    <xdr:cxnSp macro="">
      <xdr:nvCxnSpPr>
        <xdr:cNvPr id="366" name="直線コネクタ 365"/>
        <xdr:cNvCxnSpPr/>
      </xdr:nvCxnSpPr>
      <xdr:spPr>
        <a:xfrm>
          <a:off x="3987800" y="127552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56515</xdr:rowOff>
    </xdr:from>
    <xdr:to>
      <xdr:col>5</xdr:col>
      <xdr:colOff>549275</xdr:colOff>
      <xdr:row>74</xdr:row>
      <xdr:rowOff>67945</xdr:rowOff>
    </xdr:to>
    <xdr:cxnSp macro="">
      <xdr:nvCxnSpPr>
        <xdr:cNvPr id="369" name="直線コネクタ 368"/>
        <xdr:cNvCxnSpPr/>
      </xdr:nvCxnSpPr>
      <xdr:spPr>
        <a:xfrm>
          <a:off x="3098800" y="127438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48895</xdr:rowOff>
    </xdr:from>
    <xdr:to>
      <xdr:col>4</xdr:col>
      <xdr:colOff>346075</xdr:colOff>
      <xdr:row>74</xdr:row>
      <xdr:rowOff>56515</xdr:rowOff>
    </xdr:to>
    <xdr:cxnSp macro="">
      <xdr:nvCxnSpPr>
        <xdr:cNvPr id="372" name="直線コネクタ 371"/>
        <xdr:cNvCxnSpPr/>
      </xdr:nvCxnSpPr>
      <xdr:spPr>
        <a:xfrm>
          <a:off x="2209800" y="127361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48895</xdr:rowOff>
    </xdr:from>
    <xdr:to>
      <xdr:col>3</xdr:col>
      <xdr:colOff>142875</xdr:colOff>
      <xdr:row>74</xdr:row>
      <xdr:rowOff>52705</xdr:rowOff>
    </xdr:to>
    <xdr:cxnSp macro="">
      <xdr:nvCxnSpPr>
        <xdr:cNvPr id="375" name="直線コネクタ 374"/>
        <xdr:cNvCxnSpPr/>
      </xdr:nvCxnSpPr>
      <xdr:spPr>
        <a:xfrm flipV="1">
          <a:off x="1320800" y="1273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6" name="フローチャート : 判断 375"/>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40657</xdr:rowOff>
    </xdr:from>
    <xdr:ext cx="762000" cy="259045"/>
    <xdr:sp macro="" textlink="">
      <xdr:nvSpPr>
        <xdr:cNvPr id="377" name="テキスト ボックス 376"/>
        <xdr:cNvSpPr txBox="1"/>
      </xdr:nvSpPr>
      <xdr:spPr>
        <a:xfrm>
          <a:off x="1828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8" name="フローチャート : 判断 377"/>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67327</xdr:rowOff>
    </xdr:from>
    <xdr:ext cx="762000" cy="259045"/>
    <xdr:sp macro="" textlink="">
      <xdr:nvSpPr>
        <xdr:cNvPr id="379" name="テキスト ボックス 378"/>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26670</xdr:rowOff>
    </xdr:from>
    <xdr:to>
      <xdr:col>7</xdr:col>
      <xdr:colOff>66675</xdr:colOff>
      <xdr:row>74</xdr:row>
      <xdr:rowOff>128270</xdr:rowOff>
    </xdr:to>
    <xdr:sp macro="" textlink="">
      <xdr:nvSpPr>
        <xdr:cNvPr id="385" name="円/楕円 384"/>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106697</xdr:rowOff>
    </xdr:from>
    <xdr:ext cx="762000" cy="259045"/>
    <xdr:sp macro="" textlink="">
      <xdr:nvSpPr>
        <xdr:cNvPr id="386"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17145</xdr:rowOff>
    </xdr:from>
    <xdr:to>
      <xdr:col>5</xdr:col>
      <xdr:colOff>600075</xdr:colOff>
      <xdr:row>74</xdr:row>
      <xdr:rowOff>118745</xdr:rowOff>
    </xdr:to>
    <xdr:sp macro="" textlink="">
      <xdr:nvSpPr>
        <xdr:cNvPr id="387" name="円/楕円 386"/>
        <xdr:cNvSpPr/>
      </xdr:nvSpPr>
      <xdr:spPr>
        <a:xfrm>
          <a:off x="3937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128922</xdr:rowOff>
    </xdr:from>
    <xdr:ext cx="736600" cy="259045"/>
    <xdr:sp macro="" textlink="">
      <xdr:nvSpPr>
        <xdr:cNvPr id="388" name="テキスト ボックス 387"/>
        <xdr:cNvSpPr txBox="1"/>
      </xdr:nvSpPr>
      <xdr:spPr>
        <a:xfrm>
          <a:off x="3606800" y="124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xdr:rowOff>
    </xdr:from>
    <xdr:to>
      <xdr:col>4</xdr:col>
      <xdr:colOff>396875</xdr:colOff>
      <xdr:row>74</xdr:row>
      <xdr:rowOff>107315</xdr:rowOff>
    </xdr:to>
    <xdr:sp macro="" textlink="">
      <xdr:nvSpPr>
        <xdr:cNvPr id="389" name="円/楕円 388"/>
        <xdr:cNvSpPr/>
      </xdr:nvSpPr>
      <xdr:spPr>
        <a:xfrm>
          <a:off x="3048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117492</xdr:rowOff>
    </xdr:from>
    <xdr:ext cx="762000" cy="259045"/>
    <xdr:sp macro="" textlink="">
      <xdr:nvSpPr>
        <xdr:cNvPr id="390" name="テキスト ボックス 389"/>
        <xdr:cNvSpPr txBox="1"/>
      </xdr:nvSpPr>
      <xdr:spPr>
        <a:xfrm>
          <a:off x="2717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169545</xdr:rowOff>
    </xdr:from>
    <xdr:to>
      <xdr:col>3</xdr:col>
      <xdr:colOff>193675</xdr:colOff>
      <xdr:row>74</xdr:row>
      <xdr:rowOff>99695</xdr:rowOff>
    </xdr:to>
    <xdr:sp macro="" textlink="">
      <xdr:nvSpPr>
        <xdr:cNvPr id="391" name="円/楕円 390"/>
        <xdr:cNvSpPr/>
      </xdr:nvSpPr>
      <xdr:spPr>
        <a:xfrm>
          <a:off x="2159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109872</xdr:rowOff>
    </xdr:from>
    <xdr:ext cx="762000" cy="259045"/>
    <xdr:sp macro="" textlink="">
      <xdr:nvSpPr>
        <xdr:cNvPr id="392" name="テキスト ボックス 391"/>
        <xdr:cNvSpPr txBox="1"/>
      </xdr:nvSpPr>
      <xdr:spPr>
        <a:xfrm>
          <a:off x="1828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1905</xdr:rowOff>
    </xdr:from>
    <xdr:to>
      <xdr:col>1</xdr:col>
      <xdr:colOff>676275</xdr:colOff>
      <xdr:row>74</xdr:row>
      <xdr:rowOff>103505</xdr:rowOff>
    </xdr:to>
    <xdr:sp macro="" textlink="">
      <xdr:nvSpPr>
        <xdr:cNvPr id="393" name="円/楕円 392"/>
        <xdr:cNvSpPr/>
      </xdr:nvSpPr>
      <xdr:spPr>
        <a:xfrm>
          <a:off x="1270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113682</xdr:rowOff>
    </xdr:from>
    <xdr:ext cx="762000" cy="259045"/>
    <xdr:sp macro="" textlink="">
      <xdr:nvSpPr>
        <xdr:cNvPr id="394" name="テキスト ボックス 393"/>
        <xdr:cNvSpPr txBox="1"/>
      </xdr:nvSpPr>
      <xdr:spPr>
        <a:xfrm>
          <a:off x="939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公債費以外について、類似団体の平均を大きく上回っているのは、公債費が類似団体と比較して低い一方、人件費や物件費がかなり高い水準にあるためである。</a:t>
          </a:r>
          <a:endParaRPr kumimoji="1" lang="en-US" altLang="ja-JP" sz="1300">
            <a:latin typeface="ＭＳ Ｐゴシック"/>
          </a:endParaRPr>
        </a:p>
        <a:p>
          <a:r>
            <a:rPr kumimoji="1" lang="ja-JP" altLang="en-US" sz="1300">
              <a:latin typeface="ＭＳ Ｐゴシック"/>
            </a:rPr>
            <a:t>　 特に人件費については、新たな定員適正化計画に基づく職員数の削減等により抑制に努めていく。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96520</xdr:rowOff>
    </xdr:from>
    <xdr:to>
      <xdr:col>24</xdr:col>
      <xdr:colOff>31750</xdr:colOff>
      <xdr:row>79</xdr:row>
      <xdr:rowOff>100330</xdr:rowOff>
    </xdr:to>
    <xdr:cxnSp macro="">
      <xdr:nvCxnSpPr>
        <xdr:cNvPr id="427" name="直線コネクタ 426"/>
        <xdr:cNvCxnSpPr/>
      </xdr:nvCxnSpPr>
      <xdr:spPr>
        <a:xfrm flipV="1">
          <a:off x="15671800" y="13641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100330</xdr:rowOff>
    </xdr:to>
    <xdr:cxnSp macro="">
      <xdr:nvCxnSpPr>
        <xdr:cNvPr id="430" name="直線コネクタ 429"/>
        <xdr:cNvCxnSpPr/>
      </xdr:nvCxnSpPr>
      <xdr:spPr>
        <a:xfrm>
          <a:off x="14782800" y="13637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79</xdr:row>
      <xdr:rowOff>92711</xdr:rowOff>
    </xdr:to>
    <xdr:cxnSp macro="">
      <xdr:nvCxnSpPr>
        <xdr:cNvPr id="433" name="直線コネクタ 432"/>
        <xdr:cNvCxnSpPr/>
      </xdr:nvCxnSpPr>
      <xdr:spPr>
        <a:xfrm>
          <a:off x="13893800" y="13530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79</xdr:row>
      <xdr:rowOff>153670</xdr:rowOff>
    </xdr:to>
    <xdr:cxnSp macro="">
      <xdr:nvCxnSpPr>
        <xdr:cNvPr id="436" name="直線コネクタ 435"/>
        <xdr:cNvCxnSpPr/>
      </xdr:nvCxnSpPr>
      <xdr:spPr>
        <a:xfrm flipV="1">
          <a:off x="13004800" y="13530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7" name="フローチャート : 判断 436"/>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8" name="テキスト ボックス 437"/>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9" name="フローチャート : 判断 438"/>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40" name="テキスト ボックス 439"/>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46" name="円/楕円 445"/>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47" name="公債費以外該当値テキスト"/>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48" name="円/楕円 447"/>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49" name="テキスト ボックス 448"/>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50" name="円/楕円 449"/>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51" name="テキスト ボックス 450"/>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2" name="円/楕円 451"/>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3" name="テキスト ボックス 452"/>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102870</xdr:rowOff>
    </xdr:from>
    <xdr:to>
      <xdr:col>19</xdr:col>
      <xdr:colOff>6350</xdr:colOff>
      <xdr:row>80</xdr:row>
      <xdr:rowOff>33020</xdr:rowOff>
    </xdr:to>
    <xdr:sp macro="" textlink="">
      <xdr:nvSpPr>
        <xdr:cNvPr id="454" name="円/楕円 453"/>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17797</xdr:rowOff>
    </xdr:from>
    <xdr:ext cx="762000" cy="259045"/>
    <xdr:sp macro="" textlink="">
      <xdr:nvSpPr>
        <xdr:cNvPr id="455" name="テキスト ボックス 454"/>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84506</xdr:rowOff>
    </xdr:from>
    <xdr:to>
      <xdr:col>4</xdr:col>
      <xdr:colOff>1117600</xdr:colOff>
      <xdr:row>18</xdr:row>
      <xdr:rowOff>98933</xdr:rowOff>
    </xdr:to>
    <xdr:cxnSp macro="">
      <xdr:nvCxnSpPr>
        <xdr:cNvPr id="50" name="直線コネクタ 49"/>
        <xdr:cNvCxnSpPr/>
      </xdr:nvCxnSpPr>
      <xdr:spPr bwMode="auto">
        <a:xfrm>
          <a:off x="5003800" y="3218231"/>
          <a:ext cx="647700" cy="1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84506</xdr:rowOff>
    </xdr:from>
    <xdr:to>
      <xdr:col>4</xdr:col>
      <xdr:colOff>469900</xdr:colOff>
      <xdr:row>18</xdr:row>
      <xdr:rowOff>160553</xdr:rowOff>
    </xdr:to>
    <xdr:cxnSp macro="">
      <xdr:nvCxnSpPr>
        <xdr:cNvPr id="53" name="直線コネクタ 52"/>
        <xdr:cNvCxnSpPr/>
      </xdr:nvCxnSpPr>
      <xdr:spPr bwMode="auto">
        <a:xfrm flipV="1">
          <a:off x="4305300" y="3218231"/>
          <a:ext cx="698500" cy="7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103708</xdr:rowOff>
    </xdr:from>
    <xdr:to>
      <xdr:col>3</xdr:col>
      <xdr:colOff>904875</xdr:colOff>
      <xdr:row>18</xdr:row>
      <xdr:rowOff>160553</xdr:rowOff>
    </xdr:to>
    <xdr:cxnSp macro="">
      <xdr:nvCxnSpPr>
        <xdr:cNvPr id="56" name="直線コネクタ 55"/>
        <xdr:cNvCxnSpPr/>
      </xdr:nvCxnSpPr>
      <xdr:spPr bwMode="auto">
        <a:xfrm>
          <a:off x="3606800" y="3237433"/>
          <a:ext cx="6985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74676</xdr:rowOff>
    </xdr:from>
    <xdr:to>
      <xdr:col>3</xdr:col>
      <xdr:colOff>206375</xdr:colOff>
      <xdr:row>18</xdr:row>
      <xdr:rowOff>103708</xdr:rowOff>
    </xdr:to>
    <xdr:cxnSp macro="">
      <xdr:nvCxnSpPr>
        <xdr:cNvPr id="59" name="直線コネクタ 58"/>
        <xdr:cNvCxnSpPr/>
      </xdr:nvCxnSpPr>
      <xdr:spPr bwMode="auto">
        <a:xfrm>
          <a:off x="2908300" y="3208401"/>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24845</xdr:rowOff>
    </xdr:from>
    <xdr:ext cx="762000" cy="259045"/>
    <xdr:sp macro="" textlink="">
      <xdr:nvSpPr>
        <xdr:cNvPr id="61" name="テキスト ボックス 60"/>
        <xdr:cNvSpPr txBox="1"/>
      </xdr:nvSpPr>
      <xdr:spPr>
        <a:xfrm>
          <a:off x="32258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13695</xdr:rowOff>
    </xdr:from>
    <xdr:ext cx="762000" cy="259045"/>
    <xdr:sp macro="" textlink="">
      <xdr:nvSpPr>
        <xdr:cNvPr id="63" name="テキスト ボックス 62"/>
        <xdr:cNvSpPr txBox="1"/>
      </xdr:nvSpPr>
      <xdr:spPr>
        <a:xfrm>
          <a:off x="2527300" y="331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48133</xdr:rowOff>
    </xdr:from>
    <xdr:to>
      <xdr:col>5</xdr:col>
      <xdr:colOff>34925</xdr:colOff>
      <xdr:row>18</xdr:row>
      <xdr:rowOff>149733</xdr:rowOff>
    </xdr:to>
    <xdr:sp macro="" textlink="">
      <xdr:nvSpPr>
        <xdr:cNvPr id="69" name="円/楕円 68"/>
        <xdr:cNvSpPr/>
      </xdr:nvSpPr>
      <xdr:spPr bwMode="auto">
        <a:xfrm>
          <a:off x="5600700" y="318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20210</xdr:rowOff>
    </xdr:from>
    <xdr:ext cx="762000" cy="259045"/>
    <xdr:sp macro="" textlink="">
      <xdr:nvSpPr>
        <xdr:cNvPr id="70" name="人口1人当たり決算額の推移該当値テキスト130"/>
        <xdr:cNvSpPr txBox="1"/>
      </xdr:nvSpPr>
      <xdr:spPr>
        <a:xfrm>
          <a:off x="5740400" y="31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33706</xdr:rowOff>
    </xdr:from>
    <xdr:to>
      <xdr:col>4</xdr:col>
      <xdr:colOff>520700</xdr:colOff>
      <xdr:row>18</xdr:row>
      <xdr:rowOff>135306</xdr:rowOff>
    </xdr:to>
    <xdr:sp macro="" textlink="">
      <xdr:nvSpPr>
        <xdr:cNvPr id="71" name="円/楕円 70"/>
        <xdr:cNvSpPr/>
      </xdr:nvSpPr>
      <xdr:spPr bwMode="auto">
        <a:xfrm>
          <a:off x="4953000" y="316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120083</xdr:rowOff>
    </xdr:from>
    <xdr:ext cx="736600" cy="259045"/>
    <xdr:sp macro="" textlink="">
      <xdr:nvSpPr>
        <xdr:cNvPr id="72" name="テキスト ボックス 71"/>
        <xdr:cNvSpPr txBox="1"/>
      </xdr:nvSpPr>
      <xdr:spPr>
        <a:xfrm>
          <a:off x="4622800" y="32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109753</xdr:rowOff>
    </xdr:from>
    <xdr:to>
      <xdr:col>3</xdr:col>
      <xdr:colOff>955675</xdr:colOff>
      <xdr:row>19</xdr:row>
      <xdr:rowOff>39903</xdr:rowOff>
    </xdr:to>
    <xdr:sp macro="" textlink="">
      <xdr:nvSpPr>
        <xdr:cNvPr id="73" name="円/楕円 72"/>
        <xdr:cNvSpPr/>
      </xdr:nvSpPr>
      <xdr:spPr bwMode="auto">
        <a:xfrm>
          <a:off x="4254500" y="324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24680</xdr:rowOff>
    </xdr:from>
    <xdr:ext cx="762000" cy="259045"/>
    <xdr:sp macro="" textlink="">
      <xdr:nvSpPr>
        <xdr:cNvPr id="74" name="テキスト ボックス 73"/>
        <xdr:cNvSpPr txBox="1"/>
      </xdr:nvSpPr>
      <xdr:spPr>
        <a:xfrm>
          <a:off x="3924300" y="33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52908</xdr:rowOff>
    </xdr:from>
    <xdr:to>
      <xdr:col>3</xdr:col>
      <xdr:colOff>257175</xdr:colOff>
      <xdr:row>18</xdr:row>
      <xdr:rowOff>154508</xdr:rowOff>
    </xdr:to>
    <xdr:sp macro="" textlink="">
      <xdr:nvSpPr>
        <xdr:cNvPr id="75" name="円/楕円 74"/>
        <xdr:cNvSpPr/>
      </xdr:nvSpPr>
      <xdr:spPr bwMode="auto">
        <a:xfrm>
          <a:off x="3556000" y="31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164685</xdr:rowOff>
    </xdr:from>
    <xdr:ext cx="762000" cy="259045"/>
    <xdr:sp macro="" textlink="">
      <xdr:nvSpPr>
        <xdr:cNvPr id="76" name="テキスト ボックス 75"/>
        <xdr:cNvSpPr txBox="1"/>
      </xdr:nvSpPr>
      <xdr:spPr>
        <a:xfrm>
          <a:off x="3225800" y="29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23876</xdr:rowOff>
    </xdr:from>
    <xdr:to>
      <xdr:col>2</xdr:col>
      <xdr:colOff>692150</xdr:colOff>
      <xdr:row>18</xdr:row>
      <xdr:rowOff>125476</xdr:rowOff>
    </xdr:to>
    <xdr:sp macro="" textlink="">
      <xdr:nvSpPr>
        <xdr:cNvPr id="77" name="円/楕円 76"/>
        <xdr:cNvSpPr/>
      </xdr:nvSpPr>
      <xdr:spPr bwMode="auto">
        <a:xfrm>
          <a:off x="2857500" y="315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135653</xdr:rowOff>
    </xdr:from>
    <xdr:ext cx="762000" cy="259045"/>
    <xdr:sp macro="" textlink="">
      <xdr:nvSpPr>
        <xdr:cNvPr id="78" name="テキスト ボックス 77"/>
        <xdr:cNvSpPr txBox="1"/>
      </xdr:nvSpPr>
      <xdr:spPr>
        <a:xfrm>
          <a:off x="2527300" y="292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11096</xdr:rowOff>
    </xdr:from>
    <xdr:to>
      <xdr:col>4</xdr:col>
      <xdr:colOff>1117600</xdr:colOff>
      <xdr:row>38</xdr:row>
      <xdr:rowOff>11554</xdr:rowOff>
    </xdr:to>
    <xdr:cxnSp macro="">
      <xdr:nvCxnSpPr>
        <xdr:cNvPr id="112" name="直線コネクタ 111"/>
        <xdr:cNvCxnSpPr/>
      </xdr:nvCxnSpPr>
      <xdr:spPr bwMode="auto">
        <a:xfrm flipV="1">
          <a:off x="5003800" y="7478696"/>
          <a:ext cx="6477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7202</xdr:rowOff>
    </xdr:from>
    <xdr:to>
      <xdr:col>4</xdr:col>
      <xdr:colOff>469900</xdr:colOff>
      <xdr:row>38</xdr:row>
      <xdr:rowOff>11554</xdr:rowOff>
    </xdr:to>
    <xdr:cxnSp macro="">
      <xdr:nvCxnSpPr>
        <xdr:cNvPr id="115" name="直線コネクタ 114"/>
        <xdr:cNvCxnSpPr/>
      </xdr:nvCxnSpPr>
      <xdr:spPr bwMode="auto">
        <a:xfrm>
          <a:off x="4305300" y="7474802"/>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4897</xdr:rowOff>
    </xdr:from>
    <xdr:to>
      <xdr:col>3</xdr:col>
      <xdr:colOff>904875</xdr:colOff>
      <xdr:row>38</xdr:row>
      <xdr:rowOff>7202</xdr:rowOff>
    </xdr:to>
    <xdr:cxnSp macro="">
      <xdr:nvCxnSpPr>
        <xdr:cNvPr id="118" name="直線コネクタ 117"/>
        <xdr:cNvCxnSpPr/>
      </xdr:nvCxnSpPr>
      <xdr:spPr bwMode="auto">
        <a:xfrm>
          <a:off x="3606800" y="7472497"/>
          <a:ext cx="6985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2383</xdr:rowOff>
    </xdr:from>
    <xdr:to>
      <xdr:col>3</xdr:col>
      <xdr:colOff>206375</xdr:colOff>
      <xdr:row>38</xdr:row>
      <xdr:rowOff>4897</xdr:rowOff>
    </xdr:to>
    <xdr:cxnSp macro="">
      <xdr:nvCxnSpPr>
        <xdr:cNvPr id="121" name="直線コネクタ 120"/>
        <xdr:cNvCxnSpPr/>
      </xdr:nvCxnSpPr>
      <xdr:spPr bwMode="auto">
        <a:xfrm>
          <a:off x="2908300" y="746998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51605</xdr:rowOff>
    </xdr:from>
    <xdr:ext cx="762000" cy="259045"/>
    <xdr:sp macro="" textlink="">
      <xdr:nvSpPr>
        <xdr:cNvPr id="123" name="テキスト ボックス 122"/>
        <xdr:cNvSpPr txBox="1"/>
      </xdr:nvSpPr>
      <xdr:spPr>
        <a:xfrm>
          <a:off x="32258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47563</xdr:rowOff>
    </xdr:from>
    <xdr:ext cx="762000" cy="259045"/>
    <xdr:sp macro="" textlink="">
      <xdr:nvSpPr>
        <xdr:cNvPr id="125" name="テキスト ボックス 124"/>
        <xdr:cNvSpPr txBox="1"/>
      </xdr:nvSpPr>
      <xdr:spPr>
        <a:xfrm>
          <a:off x="2527300" y="71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303196</xdr:rowOff>
    </xdr:from>
    <xdr:to>
      <xdr:col>5</xdr:col>
      <xdr:colOff>34925</xdr:colOff>
      <xdr:row>38</xdr:row>
      <xdr:rowOff>61896</xdr:rowOff>
    </xdr:to>
    <xdr:sp macro="" textlink="">
      <xdr:nvSpPr>
        <xdr:cNvPr id="131" name="円/楕円 130"/>
        <xdr:cNvSpPr/>
      </xdr:nvSpPr>
      <xdr:spPr bwMode="auto">
        <a:xfrm>
          <a:off x="5600700" y="74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303654</xdr:rowOff>
    </xdr:from>
    <xdr:to>
      <xdr:col>4</xdr:col>
      <xdr:colOff>520700</xdr:colOff>
      <xdr:row>38</xdr:row>
      <xdr:rowOff>62354</xdr:rowOff>
    </xdr:to>
    <xdr:sp macro="" textlink="">
      <xdr:nvSpPr>
        <xdr:cNvPr id="133" name="円/楕円 132"/>
        <xdr:cNvSpPr/>
      </xdr:nvSpPr>
      <xdr:spPr bwMode="auto">
        <a:xfrm>
          <a:off x="4953000" y="742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47131</xdr:rowOff>
    </xdr:from>
    <xdr:ext cx="736600" cy="259045"/>
    <xdr:sp macro="" textlink="">
      <xdr:nvSpPr>
        <xdr:cNvPr id="134" name="テキスト ボックス 133"/>
        <xdr:cNvSpPr txBox="1"/>
      </xdr:nvSpPr>
      <xdr:spPr>
        <a:xfrm>
          <a:off x="4622800" y="751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299302</xdr:rowOff>
    </xdr:from>
    <xdr:to>
      <xdr:col>3</xdr:col>
      <xdr:colOff>955675</xdr:colOff>
      <xdr:row>38</xdr:row>
      <xdr:rowOff>58002</xdr:rowOff>
    </xdr:to>
    <xdr:sp macro="" textlink="">
      <xdr:nvSpPr>
        <xdr:cNvPr id="135" name="円/楕円 134"/>
        <xdr:cNvSpPr/>
      </xdr:nvSpPr>
      <xdr:spPr bwMode="auto">
        <a:xfrm>
          <a:off x="4254500" y="742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42779</xdr:rowOff>
    </xdr:from>
    <xdr:ext cx="762000" cy="259045"/>
    <xdr:sp macro="" textlink="">
      <xdr:nvSpPr>
        <xdr:cNvPr id="136" name="テキスト ボックス 135"/>
        <xdr:cNvSpPr txBox="1"/>
      </xdr:nvSpPr>
      <xdr:spPr>
        <a:xfrm>
          <a:off x="3924300" y="75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296997</xdr:rowOff>
    </xdr:from>
    <xdr:to>
      <xdr:col>3</xdr:col>
      <xdr:colOff>257175</xdr:colOff>
      <xdr:row>38</xdr:row>
      <xdr:rowOff>55697</xdr:rowOff>
    </xdr:to>
    <xdr:sp macro="" textlink="">
      <xdr:nvSpPr>
        <xdr:cNvPr id="137" name="円/楕円 136"/>
        <xdr:cNvSpPr/>
      </xdr:nvSpPr>
      <xdr:spPr bwMode="auto">
        <a:xfrm>
          <a:off x="3556000" y="74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40474</xdr:rowOff>
    </xdr:from>
    <xdr:ext cx="762000" cy="259045"/>
    <xdr:sp macro="" textlink="">
      <xdr:nvSpPr>
        <xdr:cNvPr id="138" name="テキスト ボックス 137"/>
        <xdr:cNvSpPr txBox="1"/>
      </xdr:nvSpPr>
      <xdr:spPr>
        <a:xfrm>
          <a:off x="3225800" y="75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294483</xdr:rowOff>
    </xdr:from>
    <xdr:to>
      <xdr:col>2</xdr:col>
      <xdr:colOff>692150</xdr:colOff>
      <xdr:row>38</xdr:row>
      <xdr:rowOff>53183</xdr:rowOff>
    </xdr:to>
    <xdr:sp macro="" textlink="">
      <xdr:nvSpPr>
        <xdr:cNvPr id="139" name="円/楕円 138"/>
        <xdr:cNvSpPr/>
      </xdr:nvSpPr>
      <xdr:spPr bwMode="auto">
        <a:xfrm>
          <a:off x="2857500" y="741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37960</xdr:rowOff>
    </xdr:from>
    <xdr:ext cx="762000" cy="259045"/>
    <xdr:sp macro="" textlink="">
      <xdr:nvSpPr>
        <xdr:cNvPr id="140" name="テキスト ボックス 139"/>
        <xdr:cNvSpPr txBox="1"/>
      </xdr:nvSpPr>
      <xdr:spPr>
        <a:xfrm>
          <a:off x="2527300" y="75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比率は、収支の均衡を図るため、平成２４年度に３億円、平成２５年度に２億円の取り崩しを行い、大幅に減少した。しかし、平成２６年度に義務的経費以外の執行抑制、税の徴収率の向上、基金の見直し等の緊急改革の効果により増額となったが、今後も少子高齢化の進行等による行政需要を考慮すると更なる積み増しが必要である。</a:t>
          </a:r>
        </a:p>
        <a:p>
          <a:r>
            <a:rPr kumimoji="1" lang="ja-JP" altLang="en-US" sz="1200">
              <a:latin typeface="ＭＳ ゴシック" pitchFamily="49" charset="-128"/>
              <a:ea typeface="ＭＳ ゴシック" pitchFamily="49" charset="-128"/>
            </a:rPr>
            <a:t>　実質単年度収支比率についても、財政調整基金の取り崩しにより２年連続でマイナスとなったが、今後は取り崩しを行わず歳出削減等に取り組むことで、基金への積み立てを行っていく。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実質収支については、一般会計をはじめ、公営企業会計を含めた特別会計についても赤字となったことはなく、全ての会計について黒字であり、剰余金を計上している。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組合等が起こした地方債の元利償還金に対する負担金等や債務負担行為に基づく支出額については年々減少傾向にあるが、元利償還金については増加している状況である。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今後も、臨時財政対策債や退職手当債、消防防災センター建設に係る地方債の償還額などが増加する見込みであるため、事業の適債性を含めた地方債の活用について、十分に検討していく。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将来負担比率は、少しずつ改善しているが、依然として類似団体の平均を大きく上回っている。</a:t>
          </a:r>
        </a:p>
        <a:p>
          <a:r>
            <a:rPr kumimoji="1" lang="ja-JP" altLang="en-US" sz="1300">
              <a:latin typeface="ＭＳ ゴシック" pitchFamily="49" charset="-128"/>
              <a:ea typeface="ＭＳ ゴシック" pitchFamily="49" charset="-128"/>
            </a:rPr>
            <a:t>　主な要因としては、都市計画区域に対し都市計画税を課していないこと。また、財政調整基金残高が非常に少ないため、将来負担額から差し引くことができる充当可能基金が少ないことから、比率が大きく上回っている。</a:t>
          </a:r>
        </a:p>
        <a:p>
          <a:r>
            <a:rPr kumimoji="1" lang="ja-JP" altLang="en-US" sz="1300">
              <a:latin typeface="ＭＳ ゴシック" pitchFamily="49" charset="-128"/>
              <a:ea typeface="ＭＳ ゴシック" pitchFamily="49" charset="-128"/>
            </a:rPr>
            <a:t>　平成２６年度に財政調整基金６億円の積み立てを行い、今後も継続的に積み増ししていくことや、定員適正化計画に基づく職員数の減により退職手当負担見込額が減少となる見込みだが、都市計画税の賦課が課題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15743811</v>
      </c>
      <c r="BO4" s="379"/>
      <c r="BP4" s="379"/>
      <c r="BQ4" s="379"/>
      <c r="BR4" s="379"/>
      <c r="BS4" s="379"/>
      <c r="BT4" s="379"/>
      <c r="BU4" s="380"/>
      <c r="BV4" s="378">
        <v>17984578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4.0999999999999996</v>
      </c>
      <c r="CU4" s="554"/>
      <c r="CV4" s="554"/>
      <c r="CW4" s="554"/>
      <c r="CX4" s="554"/>
      <c r="CY4" s="554"/>
      <c r="CZ4" s="554"/>
      <c r="DA4" s="555"/>
      <c r="DB4" s="553">
        <v>3.2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15252340</v>
      </c>
      <c r="BO5" s="384"/>
      <c r="BP5" s="384"/>
      <c r="BQ5" s="384"/>
      <c r="BR5" s="384"/>
      <c r="BS5" s="384"/>
      <c r="BT5" s="384"/>
      <c r="BU5" s="385"/>
      <c r="BV5" s="383">
        <v>17620368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491471</v>
      </c>
      <c r="BO6" s="384"/>
      <c r="BP6" s="384"/>
      <c r="BQ6" s="384"/>
      <c r="BR6" s="384"/>
      <c r="BS6" s="384"/>
      <c r="BT6" s="384"/>
      <c r="BU6" s="385"/>
      <c r="BV6" s="383">
        <v>364210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101.5</v>
      </c>
      <c r="CU6" s="528"/>
      <c r="CV6" s="528"/>
      <c r="CW6" s="528"/>
      <c r="CX6" s="528"/>
      <c r="CY6" s="528"/>
      <c r="CZ6" s="528"/>
      <c r="DA6" s="529"/>
      <c r="DB6" s="527">
        <v>99.5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37525</v>
      </c>
      <c r="BO7" s="384"/>
      <c r="BP7" s="384"/>
      <c r="BQ7" s="384"/>
      <c r="BR7" s="384"/>
      <c r="BS7" s="384"/>
      <c r="BT7" s="384"/>
      <c r="BU7" s="385"/>
      <c r="BV7" s="383">
        <v>11681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10957011</v>
      </c>
      <c r="CU7" s="384"/>
      <c r="CV7" s="384"/>
      <c r="CW7" s="384"/>
      <c r="CX7" s="384"/>
      <c r="CY7" s="384"/>
      <c r="CZ7" s="384"/>
      <c r="DA7" s="385"/>
      <c r="DB7" s="383">
        <v>10997142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453946</v>
      </c>
      <c r="BO8" s="384"/>
      <c r="BP8" s="384"/>
      <c r="BQ8" s="384"/>
      <c r="BR8" s="384"/>
      <c r="BS8" s="384"/>
      <c r="BT8" s="384"/>
      <c r="BU8" s="385"/>
      <c r="BV8" s="383">
        <v>352529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0.95</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48073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101602</v>
      </c>
      <c r="BO9" s="384"/>
      <c r="BP9" s="384"/>
      <c r="BQ9" s="384"/>
      <c r="BR9" s="384"/>
      <c r="BS9" s="384"/>
      <c r="BT9" s="384"/>
      <c r="BU9" s="385"/>
      <c r="BV9" s="383">
        <v>-23466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11.8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50162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81</v>
      </c>
      <c r="BO10" s="384"/>
      <c r="BP10" s="384"/>
      <c r="BQ10" s="384"/>
      <c r="BR10" s="384"/>
      <c r="BS10" s="384"/>
      <c r="BT10" s="384"/>
      <c r="BU10" s="385"/>
      <c r="BV10" s="383">
        <v>208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47648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47313</v>
      </c>
      <c r="S13" s="483"/>
      <c r="T13" s="483"/>
      <c r="U13" s="483"/>
      <c r="V13" s="484"/>
      <c r="W13" s="470" t="s">
        <v>123</v>
      </c>
      <c r="X13" s="396"/>
      <c r="Y13" s="396"/>
      <c r="Z13" s="396"/>
      <c r="AA13" s="396"/>
      <c r="AB13" s="397"/>
      <c r="AC13" s="359">
        <v>1857</v>
      </c>
      <c r="AD13" s="360"/>
      <c r="AE13" s="360"/>
      <c r="AF13" s="360"/>
      <c r="AG13" s="361"/>
      <c r="AH13" s="359">
        <v>2611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-98317</v>
      </c>
      <c r="BO13" s="384"/>
      <c r="BP13" s="384"/>
      <c r="BQ13" s="384"/>
      <c r="BR13" s="384"/>
      <c r="BS13" s="384"/>
      <c r="BT13" s="384"/>
      <c r="BU13" s="385"/>
      <c r="BV13" s="383">
        <v>-323258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47982</v>
      </c>
      <c r="S14" s="483"/>
      <c r="T14" s="483"/>
      <c r="U14" s="483"/>
      <c r="V14" s="484"/>
      <c r="W14" s="485"/>
      <c r="X14" s="399"/>
      <c r="Y14" s="399"/>
      <c r="Z14" s="399"/>
      <c r="AA14" s="399"/>
      <c r="AB14" s="400"/>
      <c r="AC14" s="475">
        <v>8.3000000000000007</v>
      </c>
      <c r="AD14" s="476"/>
      <c r="AE14" s="476"/>
      <c r="AF14" s="476"/>
      <c r="AG14" s="477"/>
      <c r="AH14" s="475">
        <v>10.3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145.30000000000001</v>
      </c>
      <c r="CU14" s="454"/>
      <c r="CV14" s="454"/>
      <c r="CW14" s="454"/>
      <c r="CX14" s="454"/>
      <c r="CY14" s="454"/>
      <c r="CZ14" s="454"/>
      <c r="DA14" s="455"/>
      <c r="DB14" s="486">
        <v>151.69999999999999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47654</v>
      </c>
      <c r="S15" s="483"/>
      <c r="T15" s="483"/>
      <c r="U15" s="483"/>
      <c r="V15" s="484"/>
      <c r="W15" s="470" t="s">
        <v>130</v>
      </c>
      <c r="X15" s="396"/>
      <c r="Y15" s="396"/>
      <c r="Z15" s="396"/>
      <c r="AA15" s="396"/>
      <c r="AB15" s="397"/>
      <c r="AC15" s="359">
        <v>6391</v>
      </c>
      <c r="AD15" s="360"/>
      <c r="AE15" s="360"/>
      <c r="AF15" s="360"/>
      <c r="AG15" s="361"/>
      <c r="AH15" s="359">
        <v>6875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7351750</v>
      </c>
      <c r="BO15" s="379"/>
      <c r="BP15" s="379"/>
      <c r="BQ15" s="379"/>
      <c r="BR15" s="379"/>
      <c r="BS15" s="379"/>
      <c r="BT15" s="379"/>
      <c r="BU15" s="380"/>
      <c r="BV15" s="378">
        <v>7576493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28.4</v>
      </c>
      <c r="AD16" s="476"/>
      <c r="AE16" s="476"/>
      <c r="AF16" s="476"/>
      <c r="AG16" s="477"/>
      <c r="AH16" s="475">
        <v>27.2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7866418</v>
      </c>
      <c r="BO16" s="384"/>
      <c r="BP16" s="384"/>
      <c r="BQ16" s="384"/>
      <c r="BR16" s="384"/>
      <c r="BS16" s="384"/>
      <c r="BT16" s="384"/>
      <c r="BU16" s="385"/>
      <c r="BV16" s="383">
        <v>8018341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14251</v>
      </c>
      <c r="AD17" s="360"/>
      <c r="AE17" s="360"/>
      <c r="AF17" s="360"/>
      <c r="AG17" s="361"/>
      <c r="AH17" s="359">
        <v>15695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9532936</v>
      </c>
      <c r="BO17" s="384"/>
      <c r="BP17" s="384"/>
      <c r="BQ17" s="384"/>
      <c r="BR17" s="384"/>
      <c r="BS17" s="384"/>
      <c r="BT17" s="384"/>
      <c r="BU17" s="385"/>
      <c r="BV17" s="383">
        <v>9833634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205.35</v>
      </c>
      <c r="M18" s="446"/>
      <c r="N18" s="446"/>
      <c r="O18" s="446"/>
      <c r="P18" s="446"/>
      <c r="Q18" s="446"/>
      <c r="R18" s="447"/>
      <c r="S18" s="447"/>
      <c r="T18" s="447"/>
      <c r="U18" s="447"/>
      <c r="V18" s="448"/>
      <c r="W18" s="462"/>
      <c r="X18" s="463"/>
      <c r="Y18" s="463"/>
      <c r="Z18" s="463"/>
      <c r="AA18" s="463"/>
      <c r="AB18" s="471"/>
      <c r="AC18" s="347">
        <v>63.3</v>
      </c>
      <c r="AD18" s="348"/>
      <c r="AE18" s="348"/>
      <c r="AF18" s="348"/>
      <c r="AG18" s="449"/>
      <c r="AH18" s="347">
        <v>62.1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10269495</v>
      </c>
      <c r="BO18" s="384"/>
      <c r="BP18" s="384"/>
      <c r="BQ18" s="384"/>
      <c r="BR18" s="384"/>
      <c r="BS18" s="384"/>
      <c r="BT18" s="384"/>
      <c r="BU18" s="385"/>
      <c r="BV18" s="383">
        <v>10199016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11901292</v>
      </c>
      <c r="BO19" s="384"/>
      <c r="BP19" s="384"/>
      <c r="BQ19" s="384"/>
      <c r="BR19" s="384"/>
      <c r="BS19" s="384"/>
      <c r="BT19" s="384"/>
      <c r="BU19" s="385"/>
      <c r="BV19" s="383">
        <v>11988074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17311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14990089</v>
      </c>
      <c r="BO23" s="384"/>
      <c r="BP23" s="384"/>
      <c r="BQ23" s="384"/>
      <c r="BR23" s="384"/>
      <c r="BS23" s="384"/>
      <c r="BT23" s="384"/>
      <c r="BU23" s="385"/>
      <c r="BV23" s="383">
        <v>15015964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7650</v>
      </c>
      <c r="R24" s="360"/>
      <c r="S24" s="360"/>
      <c r="T24" s="360"/>
      <c r="U24" s="360"/>
      <c r="V24" s="361"/>
      <c r="W24" s="425"/>
      <c r="X24" s="416"/>
      <c r="Y24" s="417"/>
      <c r="Z24" s="356" t="s">
        <v>153</v>
      </c>
      <c r="AA24" s="357"/>
      <c r="AB24" s="357"/>
      <c r="AC24" s="357"/>
      <c r="AD24" s="357"/>
      <c r="AE24" s="357"/>
      <c r="AF24" s="357"/>
      <c r="AG24" s="358"/>
      <c r="AH24" s="359">
        <v>440</v>
      </c>
      <c r="AI24" s="360"/>
      <c r="AJ24" s="360"/>
      <c r="AK24" s="360"/>
      <c r="AL24" s="361"/>
      <c r="AM24" s="359">
        <v>1359160</v>
      </c>
      <c r="AN24" s="360"/>
      <c r="AO24" s="360"/>
      <c r="AP24" s="360"/>
      <c r="AQ24" s="360"/>
      <c r="AR24" s="361"/>
      <c r="AS24" s="359">
        <v>3089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11849695</v>
      </c>
      <c r="BO24" s="384"/>
      <c r="BP24" s="384"/>
      <c r="BQ24" s="384"/>
      <c r="BR24" s="384"/>
      <c r="BS24" s="384"/>
      <c r="BT24" s="384"/>
      <c r="BU24" s="385"/>
      <c r="BV24" s="383">
        <v>11716684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6708</v>
      </c>
      <c r="R25" s="360"/>
      <c r="S25" s="360"/>
      <c r="T25" s="360"/>
      <c r="U25" s="360"/>
      <c r="V25" s="361"/>
      <c r="W25" s="425"/>
      <c r="X25" s="416"/>
      <c r="Y25" s="417"/>
      <c r="Z25" s="356" t="s">
        <v>156</v>
      </c>
      <c r="AA25" s="357"/>
      <c r="AB25" s="357"/>
      <c r="AC25" s="357"/>
      <c r="AD25" s="357"/>
      <c r="AE25" s="357"/>
      <c r="AF25" s="357"/>
      <c r="AG25" s="358"/>
      <c r="AH25" s="359">
        <v>102</v>
      </c>
      <c r="AI25" s="360"/>
      <c r="AJ25" s="360"/>
      <c r="AK25" s="360"/>
      <c r="AL25" s="361"/>
      <c r="AM25" s="359">
        <v>347616</v>
      </c>
      <c r="AN25" s="360"/>
      <c r="AO25" s="360"/>
      <c r="AP25" s="360"/>
      <c r="AQ25" s="360"/>
      <c r="AR25" s="361"/>
      <c r="AS25" s="359">
        <v>3408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1951115</v>
      </c>
      <c r="BO25" s="379"/>
      <c r="BP25" s="379"/>
      <c r="BQ25" s="379"/>
      <c r="BR25" s="379"/>
      <c r="BS25" s="379"/>
      <c r="BT25" s="379"/>
      <c r="BU25" s="380"/>
      <c r="BV25" s="378">
        <v>2386220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6003</v>
      </c>
      <c r="R26" s="360"/>
      <c r="S26" s="360"/>
      <c r="T26" s="360"/>
      <c r="U26" s="360"/>
      <c r="V26" s="361"/>
      <c r="W26" s="425"/>
      <c r="X26" s="416"/>
      <c r="Y26" s="417"/>
      <c r="Z26" s="356" t="s">
        <v>159</v>
      </c>
      <c r="AA26" s="436"/>
      <c r="AB26" s="436"/>
      <c r="AC26" s="436"/>
      <c r="AD26" s="436"/>
      <c r="AE26" s="436"/>
      <c r="AF26" s="436"/>
      <c r="AG26" s="437"/>
      <c r="AH26" s="359">
        <v>11</v>
      </c>
      <c r="AI26" s="360"/>
      <c r="AJ26" s="360"/>
      <c r="AK26" s="360"/>
      <c r="AL26" s="361"/>
      <c r="AM26" s="359">
        <v>31856</v>
      </c>
      <c r="AN26" s="360"/>
      <c r="AO26" s="360"/>
      <c r="AP26" s="360"/>
      <c r="AQ26" s="360"/>
      <c r="AR26" s="361"/>
      <c r="AS26" s="359">
        <v>2896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5088</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29365</v>
      </c>
      <c r="AN27" s="360"/>
      <c r="AO27" s="360"/>
      <c r="AP27" s="360"/>
      <c r="AQ27" s="360"/>
      <c r="AR27" s="361"/>
      <c r="AS27" s="359">
        <v>4195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10000</v>
      </c>
      <c r="BO27" s="387"/>
      <c r="BP27" s="387"/>
      <c r="BQ27" s="387"/>
      <c r="BR27" s="387"/>
      <c r="BS27" s="387"/>
      <c r="BT27" s="387"/>
      <c r="BU27" s="388"/>
      <c r="BV27" s="386">
        <v>10000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4512</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201968</v>
      </c>
      <c r="BO28" s="379"/>
      <c r="BP28" s="379"/>
      <c r="BQ28" s="379"/>
      <c r="BR28" s="379"/>
      <c r="BS28" s="379"/>
      <c r="BT28" s="379"/>
      <c r="BU28" s="380"/>
      <c r="BV28" s="378">
        <v>401887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4320</v>
      </c>
      <c r="R29" s="360"/>
      <c r="S29" s="360"/>
      <c r="T29" s="360"/>
      <c r="U29" s="360"/>
      <c r="V29" s="361"/>
      <c r="W29" s="425"/>
      <c r="X29" s="416"/>
      <c r="Y29" s="417"/>
      <c r="Z29" s="356" t="s">
        <v>169</v>
      </c>
      <c r="AA29" s="357"/>
      <c r="AB29" s="357"/>
      <c r="AC29" s="357"/>
      <c r="AD29" s="357"/>
      <c r="AE29" s="357"/>
      <c r="AF29" s="357"/>
      <c r="AG29" s="358"/>
      <c r="AH29" s="359">
        <v>447</v>
      </c>
      <c r="AI29" s="360"/>
      <c r="AJ29" s="360"/>
      <c r="AK29" s="360"/>
      <c r="AL29" s="361"/>
      <c r="AM29" s="359">
        <v>1388525</v>
      </c>
      <c r="AN29" s="360"/>
      <c r="AO29" s="360"/>
      <c r="AP29" s="360"/>
      <c r="AQ29" s="360"/>
      <c r="AR29" s="361"/>
      <c r="AS29" s="359">
        <v>3106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340</v>
      </c>
      <c r="BO29" s="384"/>
      <c r="BP29" s="384"/>
      <c r="BQ29" s="384"/>
      <c r="BR29" s="384"/>
      <c r="BS29" s="384"/>
      <c r="BT29" s="384"/>
      <c r="BU29" s="385"/>
      <c r="BV29" s="383">
        <v>340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593677</v>
      </c>
      <c r="BO30" s="387"/>
      <c r="BP30" s="387"/>
      <c r="BQ30" s="387"/>
      <c r="BR30" s="387"/>
      <c r="BS30" s="387"/>
      <c r="BT30" s="387"/>
      <c r="BU30" s="388"/>
      <c r="BV30" s="386">
        <v>682158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富津市土地開発公社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温泉供給事業特別会計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公益財団法人　富津市施設利用振興公社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君津広域水道企業団（水道用水供給事業会計）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君津中央病院企業団（病院事業会計）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君津富津広域下水道組合（公共下水道事業会計）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君津郡市広域市町村圏事務組合（一般会計）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9" t="s">
        <v>24</v>
      </c>
      <c r="C41" s="1180"/>
      <c r="D41" s="81"/>
      <c r="E41" s="1181" t="s">
        <v>25</v>
      </c>
      <c r="F41" s="1181"/>
      <c r="G41" s="1181"/>
      <c r="H41" s="1182"/>
      <c r="I41" s="82">
        <v>13265</v>
      </c>
      <c r="J41" s="83">
        <v>13630</v>
      </c>
      <c r="K41" s="83">
        <v>13684</v>
      </c>
      <c r="L41" s="83">
        <v>15016</v>
      </c>
      <c r="M41" s="84">
        <v>14990</v>
      </c>
    </row>
    <row r="42" spans="2:13" ht="27.75" customHeight="1">
      <c r="B42" s="1169"/>
      <c r="C42" s="1170"/>
      <c r="D42" s="85"/>
      <c r="E42" s="1173" t="s">
        <v>26</v>
      </c>
      <c r="F42" s="1173"/>
      <c r="G42" s="1173"/>
      <c r="H42" s="1174"/>
      <c r="I42" s="86">
        <v>1181</v>
      </c>
      <c r="J42" s="87">
        <v>1462</v>
      </c>
      <c r="K42" s="87">
        <v>1636</v>
      </c>
      <c r="L42" s="87">
        <v>1453</v>
      </c>
      <c r="M42" s="88">
        <v>1404</v>
      </c>
    </row>
    <row r="43" spans="2:13" ht="27.75" customHeight="1">
      <c r="B43" s="1169"/>
      <c r="C43" s="1170"/>
      <c r="D43" s="85"/>
      <c r="E43" s="1173" t="s">
        <v>27</v>
      </c>
      <c r="F43" s="1173"/>
      <c r="G43" s="1173"/>
      <c r="H43" s="1174"/>
      <c r="I43" s="86">
        <v>280</v>
      </c>
      <c r="J43" s="87">
        <v>258</v>
      </c>
      <c r="K43" s="87">
        <v>200</v>
      </c>
      <c r="L43" s="87">
        <v>169</v>
      </c>
      <c r="M43" s="88">
        <v>149</v>
      </c>
    </row>
    <row r="44" spans="2:13" ht="27.75" customHeight="1">
      <c r="B44" s="1169"/>
      <c r="C44" s="1170"/>
      <c r="D44" s="85"/>
      <c r="E44" s="1173" t="s">
        <v>28</v>
      </c>
      <c r="F44" s="1173"/>
      <c r="G44" s="1173"/>
      <c r="H44" s="1174"/>
      <c r="I44" s="86">
        <v>5733</v>
      </c>
      <c r="J44" s="87">
        <v>5730</v>
      </c>
      <c r="K44" s="87">
        <v>5396</v>
      </c>
      <c r="L44" s="87">
        <v>5136</v>
      </c>
      <c r="M44" s="88">
        <v>4990</v>
      </c>
    </row>
    <row r="45" spans="2:13" ht="27.75" customHeight="1">
      <c r="B45" s="1169"/>
      <c r="C45" s="1170"/>
      <c r="D45" s="85"/>
      <c r="E45" s="1173" t="s">
        <v>29</v>
      </c>
      <c r="F45" s="1173"/>
      <c r="G45" s="1173"/>
      <c r="H45" s="1174"/>
      <c r="I45" s="86">
        <v>7422</v>
      </c>
      <c r="J45" s="87">
        <v>7321</v>
      </c>
      <c r="K45" s="87">
        <v>7110</v>
      </c>
      <c r="L45" s="87">
        <v>7278</v>
      </c>
      <c r="M45" s="88">
        <v>6701</v>
      </c>
    </row>
    <row r="46" spans="2:13" ht="27.75" customHeight="1">
      <c r="B46" s="1169"/>
      <c r="C46" s="1170"/>
      <c r="D46" s="85"/>
      <c r="E46" s="1173" t="s">
        <v>30</v>
      </c>
      <c r="F46" s="1173"/>
      <c r="G46" s="1173"/>
      <c r="H46" s="1174"/>
      <c r="I46" s="86">
        <v>8</v>
      </c>
      <c r="J46" s="87" t="s">
        <v>472</v>
      </c>
      <c r="K46" s="87" t="s">
        <v>472</v>
      </c>
      <c r="L46" s="87" t="s">
        <v>472</v>
      </c>
      <c r="M46" s="88" t="s">
        <v>472</v>
      </c>
    </row>
    <row r="47" spans="2:13" ht="27.75" customHeight="1">
      <c r="B47" s="1169"/>
      <c r="C47" s="1170"/>
      <c r="D47" s="85"/>
      <c r="E47" s="1173" t="s">
        <v>31</v>
      </c>
      <c r="F47" s="1173"/>
      <c r="G47" s="1173"/>
      <c r="H47" s="1174"/>
      <c r="I47" s="86" t="s">
        <v>472</v>
      </c>
      <c r="J47" s="87" t="s">
        <v>472</v>
      </c>
      <c r="K47" s="87" t="s">
        <v>472</v>
      </c>
      <c r="L47" s="87" t="s">
        <v>472</v>
      </c>
      <c r="M47" s="88" t="s">
        <v>472</v>
      </c>
    </row>
    <row r="48" spans="2:13" ht="27.75" customHeight="1">
      <c r="B48" s="1171"/>
      <c r="C48" s="1172"/>
      <c r="D48" s="85"/>
      <c r="E48" s="1173" t="s">
        <v>32</v>
      </c>
      <c r="F48" s="1173"/>
      <c r="G48" s="1173"/>
      <c r="H48" s="1174"/>
      <c r="I48" s="86" t="s">
        <v>472</v>
      </c>
      <c r="J48" s="87" t="s">
        <v>472</v>
      </c>
      <c r="K48" s="87" t="s">
        <v>472</v>
      </c>
      <c r="L48" s="87" t="s">
        <v>472</v>
      </c>
      <c r="M48" s="88" t="s">
        <v>472</v>
      </c>
    </row>
    <row r="49" spans="2:13" ht="27.75" customHeight="1">
      <c r="B49" s="1167" t="s">
        <v>33</v>
      </c>
      <c r="C49" s="1168"/>
      <c r="D49" s="89"/>
      <c r="E49" s="1173" t="s">
        <v>34</v>
      </c>
      <c r="F49" s="1173"/>
      <c r="G49" s="1173"/>
      <c r="H49" s="1174"/>
      <c r="I49" s="86">
        <v>743</v>
      </c>
      <c r="J49" s="87">
        <v>1049</v>
      </c>
      <c r="K49" s="87">
        <v>1273</v>
      </c>
      <c r="L49" s="87">
        <v>1734</v>
      </c>
      <c r="M49" s="88">
        <v>1522</v>
      </c>
    </row>
    <row r="50" spans="2:13" ht="27.75" customHeight="1">
      <c r="B50" s="1169"/>
      <c r="C50" s="1170"/>
      <c r="D50" s="85"/>
      <c r="E50" s="1173" t="s">
        <v>35</v>
      </c>
      <c r="F50" s="1173"/>
      <c r="G50" s="1173"/>
      <c r="H50" s="1174"/>
      <c r="I50" s="86" t="s">
        <v>472</v>
      </c>
      <c r="J50" s="87" t="s">
        <v>472</v>
      </c>
      <c r="K50" s="87" t="s">
        <v>472</v>
      </c>
      <c r="L50" s="87" t="s">
        <v>472</v>
      </c>
      <c r="M50" s="88" t="s">
        <v>472</v>
      </c>
    </row>
    <row r="51" spans="2:13" ht="27.75" customHeight="1">
      <c r="B51" s="1171"/>
      <c r="C51" s="1172"/>
      <c r="D51" s="85"/>
      <c r="E51" s="1173" t="s">
        <v>36</v>
      </c>
      <c r="F51" s="1173"/>
      <c r="G51" s="1173"/>
      <c r="H51" s="1174"/>
      <c r="I51" s="86">
        <v>11484</v>
      </c>
      <c r="J51" s="87">
        <v>11726</v>
      </c>
      <c r="K51" s="87">
        <v>11988</v>
      </c>
      <c r="L51" s="87">
        <v>12244</v>
      </c>
      <c r="M51" s="88">
        <v>12367</v>
      </c>
    </row>
    <row r="52" spans="2:13" ht="27.75" customHeight="1" thickBot="1">
      <c r="B52" s="1175" t="s">
        <v>37</v>
      </c>
      <c r="C52" s="1176"/>
      <c r="D52" s="90"/>
      <c r="E52" s="1177" t="s">
        <v>38</v>
      </c>
      <c r="F52" s="1177"/>
      <c r="G52" s="1177"/>
      <c r="H52" s="1178"/>
      <c r="I52" s="91">
        <v>15662</v>
      </c>
      <c r="J52" s="92">
        <v>15627</v>
      </c>
      <c r="K52" s="92">
        <v>14765</v>
      </c>
      <c r="L52" s="92">
        <v>15075</v>
      </c>
      <c r="M52" s="93">
        <v>14345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30421</v>
      </c>
      <c r="E3" s="116"/>
      <c r="F3" s="117">
        <v>58009</v>
      </c>
      <c r="G3" s="118"/>
      <c r="H3" s="119"/>
    </row>
    <row r="4" spans="1:8">
      <c r="A4" s="120"/>
      <c r="B4" s="121"/>
      <c r="C4" s="122"/>
      <c r="D4" s="123">
        <v>11322</v>
      </c>
      <c r="E4" s="124"/>
      <c r="F4" s="125">
        <v>32190</v>
      </c>
      <c r="G4" s="126"/>
      <c r="H4" s="127"/>
    </row>
    <row r="5" spans="1:8">
      <c r="A5" s="108" t="s">
        <v>505</v>
      </c>
      <c r="B5" s="113"/>
      <c r="C5" s="114"/>
      <c r="D5" s="115">
        <v>26939</v>
      </c>
      <c r="E5" s="116"/>
      <c r="F5" s="117">
        <v>61882</v>
      </c>
      <c r="G5" s="118"/>
      <c r="H5" s="119"/>
    </row>
    <row r="6" spans="1:8">
      <c r="A6" s="120"/>
      <c r="B6" s="121"/>
      <c r="C6" s="122"/>
      <c r="D6" s="123">
        <v>7480</v>
      </c>
      <c r="E6" s="124"/>
      <c r="F6" s="125">
        <v>32175</v>
      </c>
      <c r="G6" s="126"/>
      <c r="H6" s="127"/>
    </row>
    <row r="7" spans="1:8">
      <c r="A7" s="108" t="s">
        <v>506</v>
      </c>
      <c r="B7" s="113"/>
      <c r="C7" s="114"/>
      <c r="D7" s="115">
        <v>24125</v>
      </c>
      <c r="E7" s="116"/>
      <c r="F7" s="117">
        <v>67201</v>
      </c>
      <c r="G7" s="118"/>
      <c r="H7" s="119"/>
    </row>
    <row r="8" spans="1:8">
      <c r="A8" s="120"/>
      <c r="B8" s="121"/>
      <c r="C8" s="122"/>
      <c r="D8" s="123">
        <v>16669</v>
      </c>
      <c r="E8" s="124"/>
      <c r="F8" s="125">
        <v>35210</v>
      </c>
      <c r="G8" s="126"/>
      <c r="H8" s="127"/>
    </row>
    <row r="9" spans="1:8">
      <c r="A9" s="108" t="s">
        <v>507</v>
      </c>
      <c r="B9" s="113"/>
      <c r="C9" s="114"/>
      <c r="D9" s="115">
        <v>56585</v>
      </c>
      <c r="E9" s="116"/>
      <c r="F9" s="117">
        <v>75709</v>
      </c>
      <c r="G9" s="118"/>
      <c r="H9" s="119"/>
    </row>
    <row r="10" spans="1:8">
      <c r="A10" s="120"/>
      <c r="B10" s="121"/>
      <c r="C10" s="122"/>
      <c r="D10" s="123">
        <v>39295</v>
      </c>
      <c r="E10" s="124"/>
      <c r="F10" s="125">
        <v>35212</v>
      </c>
      <c r="G10" s="126"/>
      <c r="H10" s="127"/>
    </row>
    <row r="11" spans="1:8">
      <c r="A11" s="108" t="s">
        <v>508</v>
      </c>
      <c r="B11" s="113"/>
      <c r="C11" s="114"/>
      <c r="D11" s="115">
        <v>18657</v>
      </c>
      <c r="E11" s="116"/>
      <c r="F11" s="117">
        <v>90961</v>
      </c>
      <c r="G11" s="118"/>
      <c r="H11" s="119"/>
    </row>
    <row r="12" spans="1:8">
      <c r="A12" s="120"/>
      <c r="B12" s="121"/>
      <c r="C12" s="128"/>
      <c r="D12" s="123">
        <v>11430</v>
      </c>
      <c r="E12" s="124"/>
      <c r="F12" s="125">
        <v>37720</v>
      </c>
      <c r="G12" s="126"/>
      <c r="H12" s="127"/>
    </row>
    <row r="13" spans="1:8">
      <c r="A13" s="108"/>
      <c r="B13" s="113"/>
      <c r="C13" s="129"/>
      <c r="D13" s="130">
        <v>31345</v>
      </c>
      <c r="E13" s="131"/>
      <c r="F13" s="132">
        <v>70752</v>
      </c>
      <c r="G13" s="133"/>
      <c r="H13" s="119"/>
    </row>
    <row r="14" spans="1:8">
      <c r="A14" s="120"/>
      <c r="B14" s="121"/>
      <c r="C14" s="122"/>
      <c r="D14" s="123">
        <v>17239</v>
      </c>
      <c r="E14" s="124"/>
      <c r="F14" s="125">
        <v>34501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1.82</v>
      </c>
      <c r="C19" s="134">
        <f>ROUND(VALUE(SUBSTITUTE(実質収支比率等に係る経年分析!G$48,"▲","-")),2)</f>
        <v>4.78</v>
      </c>
      <c r="D19" s="134">
        <f>ROUND(VALUE(SUBSTITUTE(実質収支比率等に係る経年分析!H$48,"▲","-")),2)</f>
        <v>3.34</v>
      </c>
      <c r="E19" s="134">
        <f>ROUND(VALUE(SUBSTITUTE(実質収支比率等に係る経年分析!I$48,"▲","-")),2)</f>
        <v>3.21</v>
      </c>
      <c r="F19" s="134">
        <f>ROUND(VALUE(SUBSTITUTE(実質収支比率等に係る経年分析!J$48,"▲","-")),2)</f>
        <v>4.1399999999999997</v>
      </c>
    </row>
    <row r="20" spans="1:11">
      <c r="A20" s="134" t="s">
        <v>43</v>
      </c>
      <c r="B20" s="134">
        <f>ROUND(VALUE(SUBSTITUTE(実質収支比率等に係る経年分析!F$47,"▲","-")),2)</f>
        <v>2.75</v>
      </c>
      <c r="C20" s="134">
        <f>ROUND(VALUE(SUBSTITUTE(実質収支比率等に係る経年分析!G$47,"▲","-")),2)</f>
        <v>4.41</v>
      </c>
      <c r="D20" s="134">
        <f>ROUND(VALUE(SUBSTITUTE(実質収支比率等に係る経年分析!H$47,"▲","-")),2)</f>
        <v>6.23</v>
      </c>
      <c r="E20" s="134">
        <f>ROUND(VALUE(SUBSTITUTE(実質収支比率等に係る経年分析!I$47,"▲","-")),2)</f>
        <v>3.65</v>
      </c>
      <c r="F20" s="134">
        <f>ROUND(VALUE(SUBSTITUTE(実質収支比率等に係る経年分析!J$47,"▲","-")),2)</f>
        <v>1.84</v>
      </c>
    </row>
    <row r="21" spans="1:11">
      <c r="A21" s="134" t="s">
        <v>44</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4.79</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温泉供給事業特別会計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4.1399999999999997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8.3800000000000008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988</v>
      </c>
      <c r="E42" s="136"/>
      <c r="F42" s="136"/>
      <c r="G42" s="136">
        <f>'実質公債費比率（分子）の構造'!L$52</f>
        <v>1004</v>
      </c>
      <c r="H42" s="136"/>
      <c r="I42" s="136"/>
      <c r="J42" s="136">
        <f>'実質公債費比率（分子）の構造'!M$52</f>
        <v>1040</v>
      </c>
      <c r="K42" s="136"/>
      <c r="L42" s="136"/>
      <c r="M42" s="136">
        <f>'実質公債費比率（分子）の構造'!N$52</f>
        <v>1066</v>
      </c>
      <c r="N42" s="136"/>
      <c r="O42" s="136"/>
      <c r="P42" s="136">
        <f>'実質公債費比率（分子）の構造'!O$52</f>
        <v>1084</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255</v>
      </c>
      <c r="C44" s="136"/>
      <c r="D44" s="136"/>
      <c r="E44" s="136">
        <f>'実質公債費比率（分子）の構造'!L$50</f>
        <v>223</v>
      </c>
      <c r="F44" s="136"/>
      <c r="G44" s="136"/>
      <c r="H44" s="136">
        <f>'実質公債費比率（分子）の構造'!M$50</f>
        <v>218</v>
      </c>
      <c r="I44" s="136"/>
      <c r="J44" s="136"/>
      <c r="K44" s="136">
        <f>'実質公債費比率（分子）の構造'!N$50</f>
        <v>181</v>
      </c>
      <c r="L44" s="136"/>
      <c r="M44" s="136"/>
      <c r="N44" s="136">
        <f>'実質公債費比率（分子）の構造'!O$50</f>
        <v>159</v>
      </c>
      <c r="O44" s="136"/>
      <c r="P44" s="136"/>
    </row>
    <row r="45" spans="1:16">
      <c r="A45" s="136" t="s">
        <v>54</v>
      </c>
      <c r="B45" s="136">
        <f>'実質公債費比率（分子）の構造'!K$49</f>
        <v>511</v>
      </c>
      <c r="C45" s="136"/>
      <c r="D45" s="136"/>
      <c r="E45" s="136">
        <f>'実質公債費比率（分子）の構造'!L$49</f>
        <v>458</v>
      </c>
      <c r="F45" s="136"/>
      <c r="G45" s="136"/>
      <c r="H45" s="136">
        <f>'実質公債費比率（分子）の構造'!M$49</f>
        <v>459</v>
      </c>
      <c r="I45" s="136"/>
      <c r="J45" s="136"/>
      <c r="K45" s="136">
        <f>'実質公債費比率（分子）の構造'!N$49</f>
        <v>429</v>
      </c>
      <c r="L45" s="136"/>
      <c r="M45" s="136"/>
      <c r="N45" s="136">
        <f>'実質公債費比率（分子）の構造'!O$49</f>
        <v>411</v>
      </c>
      <c r="O45" s="136"/>
      <c r="P45" s="136"/>
    </row>
    <row r="46" spans="1:16">
      <c r="A46" s="136" t="s">
        <v>55</v>
      </c>
      <c r="B46" s="136">
        <f>'実質公債費比率（分子）の構造'!K$48</f>
        <v>23</v>
      </c>
      <c r="C46" s="136"/>
      <c r="D46" s="136"/>
      <c r="E46" s="136">
        <f>'実質公債費比率（分子）の構造'!L$48</f>
        <v>22</v>
      </c>
      <c r="F46" s="136"/>
      <c r="G46" s="136"/>
      <c r="H46" s="136">
        <f>'実質公債費比率（分子）の構造'!M$48</f>
        <v>11</v>
      </c>
      <c r="I46" s="136"/>
      <c r="J46" s="136"/>
      <c r="K46" s="136">
        <f>'実質公債費比率（分子）の構造'!N$48</f>
        <v>11</v>
      </c>
      <c r="L46" s="136"/>
      <c r="M46" s="136"/>
      <c r="N46" s="136">
        <f>'実質公債費比率（分子）の構造'!O$48</f>
        <v>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1316</v>
      </c>
      <c r="C49" s="136"/>
      <c r="D49" s="136"/>
      <c r="E49" s="136">
        <f>'実質公債費比率（分子）の構造'!L$45</f>
        <v>1375</v>
      </c>
      <c r="F49" s="136"/>
      <c r="G49" s="136"/>
      <c r="H49" s="136">
        <f>'実質公債費比率（分子）の構造'!M$45</f>
        <v>1385</v>
      </c>
      <c r="I49" s="136"/>
      <c r="J49" s="136"/>
      <c r="K49" s="136">
        <f>'実質公債費比率（分子）の構造'!N$45</f>
        <v>1418</v>
      </c>
      <c r="L49" s="136"/>
      <c r="M49" s="136"/>
      <c r="N49" s="136">
        <f>'実質公債費比率（分子）の構造'!O$45</f>
        <v>1477</v>
      </c>
      <c r="O49" s="136"/>
      <c r="P49" s="136"/>
    </row>
    <row r="50" spans="1:16">
      <c r="A50" s="136" t="s">
        <v>59</v>
      </c>
      <c r="B50" s="136" t="e">
        <f>NA()</f>
        <v>#N/A</v>
      </c>
      <c r="C50" s="136">
        <f>IF(ISNUMBER('実質公債費比率（分子）の構造'!K$53),'実質公債費比率（分子）の構造'!K$53,NA())</f>
        <v>1118</v>
      </c>
      <c r="D50" s="136" t="e">
        <f>NA()</f>
        <v>#N/A</v>
      </c>
      <c r="E50" s="136" t="e">
        <f>NA()</f>
        <v>#N/A</v>
      </c>
      <c r="F50" s="136">
        <f>IF(ISNUMBER('実質公債費比率（分子）の構造'!L$53),'実質公債費比率（分子）の構造'!L$53,NA())</f>
        <v>1074</v>
      </c>
      <c r="G50" s="136" t="e">
        <f>NA()</f>
        <v>#N/A</v>
      </c>
      <c r="H50" s="136" t="e">
        <f>NA()</f>
        <v>#N/A</v>
      </c>
      <c r="I50" s="136">
        <f>IF(ISNUMBER('実質公債費比率（分子）の構造'!M$53),'実質公債費比率（分子）の構造'!M$53,NA())</f>
        <v>1033</v>
      </c>
      <c r="J50" s="136" t="e">
        <f>NA()</f>
        <v>#N/A</v>
      </c>
      <c r="K50" s="136" t="e">
        <f>NA()</f>
        <v>#N/A</v>
      </c>
      <c r="L50" s="136">
        <f>IF(ISNUMBER('実質公債費比率（分子）の構造'!N$53),'実質公債費比率（分子）の構造'!N$53,NA())</f>
        <v>973</v>
      </c>
      <c r="M50" s="136" t="e">
        <f>NA()</f>
        <v>#N/A</v>
      </c>
      <c r="N50" s="136" t="e">
        <f>NA()</f>
        <v>#N/A</v>
      </c>
      <c r="O50" s="136">
        <f>IF(ISNUMBER('実質公債費比率（分子）の構造'!O$53),'実質公債費比率（分子）の構造'!O$53,NA())</f>
        <v>974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11484</v>
      </c>
      <c r="E56" s="135"/>
      <c r="F56" s="135"/>
      <c r="G56" s="135">
        <f>'将来負担比率（分子）の構造'!J$51</f>
        <v>11726</v>
      </c>
      <c r="H56" s="135"/>
      <c r="I56" s="135"/>
      <c r="J56" s="135">
        <f>'将来負担比率（分子）の構造'!K$51</f>
        <v>11988</v>
      </c>
      <c r="K56" s="135"/>
      <c r="L56" s="135"/>
      <c r="M56" s="135">
        <f>'将来負担比率（分子）の構造'!L$51</f>
        <v>12244</v>
      </c>
      <c r="N56" s="135"/>
      <c r="O56" s="135"/>
      <c r="P56" s="135">
        <f>'将来負担比率（分子）の構造'!M$51</f>
        <v>12367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743</v>
      </c>
      <c r="E58" s="135"/>
      <c r="F58" s="135"/>
      <c r="G58" s="135">
        <f>'将来負担比率（分子）の構造'!J$49</f>
        <v>1049</v>
      </c>
      <c r="H58" s="135"/>
      <c r="I58" s="135"/>
      <c r="J58" s="135">
        <f>'将来負担比率（分子）の構造'!K$49</f>
        <v>1273</v>
      </c>
      <c r="K58" s="135"/>
      <c r="L58" s="135"/>
      <c r="M58" s="135">
        <f>'将来負担比率（分子）の構造'!L$49</f>
        <v>1734</v>
      </c>
      <c r="N58" s="135"/>
      <c r="O58" s="135"/>
      <c r="P58" s="135">
        <f>'将来負担比率（分子）の構造'!M$49</f>
        <v>1522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7422</v>
      </c>
      <c r="C62" s="135"/>
      <c r="D62" s="135"/>
      <c r="E62" s="135">
        <f>'将来負担比率（分子）の構造'!J$45</f>
        <v>7321</v>
      </c>
      <c r="F62" s="135"/>
      <c r="G62" s="135"/>
      <c r="H62" s="135">
        <f>'将来負担比率（分子）の構造'!K$45</f>
        <v>7110</v>
      </c>
      <c r="I62" s="135"/>
      <c r="J62" s="135"/>
      <c r="K62" s="135">
        <f>'将来負担比率（分子）の構造'!L$45</f>
        <v>7278</v>
      </c>
      <c r="L62" s="135"/>
      <c r="M62" s="135"/>
      <c r="N62" s="135">
        <f>'将来負担比率（分子）の構造'!M$45</f>
        <v>6701</v>
      </c>
      <c r="O62" s="135"/>
      <c r="P62" s="135"/>
    </row>
    <row r="63" spans="1:16">
      <c r="A63" s="135" t="s">
        <v>28</v>
      </c>
      <c r="B63" s="135">
        <f>'将来負担比率（分子）の構造'!I$44</f>
        <v>5733</v>
      </c>
      <c r="C63" s="135"/>
      <c r="D63" s="135"/>
      <c r="E63" s="135">
        <f>'将来負担比率（分子）の構造'!J$44</f>
        <v>5730</v>
      </c>
      <c r="F63" s="135"/>
      <c r="G63" s="135"/>
      <c r="H63" s="135">
        <f>'将来負担比率（分子）の構造'!K$44</f>
        <v>5396</v>
      </c>
      <c r="I63" s="135"/>
      <c r="J63" s="135"/>
      <c r="K63" s="135">
        <f>'将来負担比率（分子）の構造'!L$44</f>
        <v>5136</v>
      </c>
      <c r="L63" s="135"/>
      <c r="M63" s="135"/>
      <c r="N63" s="135">
        <f>'将来負担比率（分子）の構造'!M$44</f>
        <v>4990</v>
      </c>
      <c r="O63" s="135"/>
      <c r="P63" s="135"/>
    </row>
    <row r="64" spans="1:16">
      <c r="A64" s="135" t="s">
        <v>27</v>
      </c>
      <c r="B64" s="135">
        <f>'将来負担比率（分子）の構造'!I$43</f>
        <v>280</v>
      </c>
      <c r="C64" s="135"/>
      <c r="D64" s="135"/>
      <c r="E64" s="135">
        <f>'将来負担比率（分子）の構造'!J$43</f>
        <v>258</v>
      </c>
      <c r="F64" s="135"/>
      <c r="G64" s="135"/>
      <c r="H64" s="135">
        <f>'将来負担比率（分子）の構造'!K$43</f>
        <v>200</v>
      </c>
      <c r="I64" s="135"/>
      <c r="J64" s="135"/>
      <c r="K64" s="135">
        <f>'将来負担比率（分子）の構造'!L$43</f>
        <v>169</v>
      </c>
      <c r="L64" s="135"/>
      <c r="M64" s="135"/>
      <c r="N64" s="135">
        <f>'将来負担比率（分子）の構造'!M$43</f>
        <v>149</v>
      </c>
      <c r="O64" s="135"/>
      <c r="P64" s="135"/>
    </row>
    <row r="65" spans="1:16">
      <c r="A65" s="135" t="s">
        <v>26</v>
      </c>
      <c r="B65" s="135">
        <f>'将来負担比率（分子）の構造'!I$42</f>
        <v>1181</v>
      </c>
      <c r="C65" s="135"/>
      <c r="D65" s="135"/>
      <c r="E65" s="135">
        <f>'将来負担比率（分子）の構造'!J$42</f>
        <v>1462</v>
      </c>
      <c r="F65" s="135"/>
      <c r="G65" s="135"/>
      <c r="H65" s="135">
        <f>'将来負担比率（分子）の構造'!K$42</f>
        <v>1636</v>
      </c>
      <c r="I65" s="135"/>
      <c r="J65" s="135"/>
      <c r="K65" s="135">
        <f>'将来負担比率（分子）の構造'!L$42</f>
        <v>1453</v>
      </c>
      <c r="L65" s="135"/>
      <c r="M65" s="135"/>
      <c r="N65" s="135">
        <f>'将来負担比率（分子）の構造'!M$42</f>
        <v>1404</v>
      </c>
      <c r="O65" s="135"/>
      <c r="P65" s="135"/>
    </row>
    <row r="66" spans="1:16">
      <c r="A66" s="135" t="s">
        <v>25</v>
      </c>
      <c r="B66" s="135">
        <f>'将来負担比率（分子）の構造'!I$41</f>
        <v>13265</v>
      </c>
      <c r="C66" s="135"/>
      <c r="D66" s="135"/>
      <c r="E66" s="135">
        <f>'将来負担比率（分子）の構造'!J$41</f>
        <v>13630</v>
      </c>
      <c r="F66" s="135"/>
      <c r="G66" s="135"/>
      <c r="H66" s="135">
        <f>'将来負担比率（分子）の構造'!K$41</f>
        <v>13684</v>
      </c>
      <c r="I66" s="135"/>
      <c r="J66" s="135"/>
      <c r="K66" s="135">
        <f>'将来負担比率（分子）の構造'!L$41</f>
        <v>15016</v>
      </c>
      <c r="L66" s="135"/>
      <c r="M66" s="135"/>
      <c r="N66" s="135">
        <f>'将来負担比率（分子）の構造'!M$41</f>
        <v>14990</v>
      </c>
      <c r="O66" s="135"/>
      <c r="P66" s="135"/>
    </row>
    <row r="67" spans="1:16">
      <c r="A67" s="135" t="s">
        <v>63</v>
      </c>
      <c r="B67" s="135" t="e">
        <f>NA()</f>
        <v>#N/A</v>
      </c>
      <c r="C67" s="135">
        <f>IF(ISNUMBER('将来負担比率（分子）の構造'!I$52), IF('将来負担比率（分子）の構造'!I$52 &lt; 0, 0, '将来負担比率（分子）の構造'!I$52), NA())</f>
        <v>15662</v>
      </c>
      <c r="D67" s="135" t="e">
        <f>NA()</f>
        <v>#N/A</v>
      </c>
      <c r="E67" s="135" t="e">
        <f>NA()</f>
        <v>#N/A</v>
      </c>
      <c r="F67" s="135">
        <f>IF(ISNUMBER('将来負担比率（分子）の構造'!J$52), IF('将来負担比率（分子）の構造'!J$52 &lt; 0, 0, '将来負担比率（分子）の構造'!J$52), NA())</f>
        <v>15627</v>
      </c>
      <c r="G67" s="135" t="e">
        <f>NA()</f>
        <v>#N/A</v>
      </c>
      <c r="H67" s="135" t="e">
        <f>NA()</f>
        <v>#N/A</v>
      </c>
      <c r="I67" s="135">
        <f>IF(ISNUMBER('将来負担比率（分子）の構造'!K$52), IF('将来負担比率（分子）の構造'!K$52 &lt; 0, 0, '将来負担比率（分子）の構造'!K$52), NA())</f>
        <v>14765</v>
      </c>
      <c r="J67" s="135" t="e">
        <f>NA()</f>
        <v>#N/A</v>
      </c>
      <c r="K67" s="135" t="e">
        <f>NA()</f>
        <v>#N/A</v>
      </c>
      <c r="L67" s="135">
        <f>IF(ISNUMBER('将来負担比率（分子）の構造'!L$52), IF('将来負担比率（分子）の構造'!L$52 &lt; 0, 0, '将来負担比率（分子）の構造'!L$52), NA())</f>
        <v>15075</v>
      </c>
      <c r="M67" s="135" t="e">
        <f>NA()</f>
        <v>#N/A</v>
      </c>
      <c r="N67" s="135" t="e">
        <f>NA()</f>
        <v>#N/A</v>
      </c>
      <c r="O67" s="135">
        <f>IF(ISNUMBER('将来負担比率（分子）の構造'!M$52), IF('将来負担比率（分子）の構造'!M$52 &lt; 0, 0, '将来負担比率（分子）の構造'!M$52), NA())</f>
        <v>14345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8643155</v>
      </c>
      <c r="S5" s="637"/>
      <c r="T5" s="637"/>
      <c r="U5" s="637"/>
      <c r="V5" s="637"/>
      <c r="W5" s="637"/>
      <c r="X5" s="637"/>
      <c r="Y5" s="684"/>
      <c r="Z5" s="697">
        <v>54.9</v>
      </c>
      <c r="AA5" s="697"/>
      <c r="AB5" s="697"/>
      <c r="AC5" s="697"/>
      <c r="AD5" s="698">
        <v>8626332</v>
      </c>
      <c r="AE5" s="698"/>
      <c r="AF5" s="698"/>
      <c r="AG5" s="698"/>
      <c r="AH5" s="698"/>
      <c r="AI5" s="698"/>
      <c r="AJ5" s="698"/>
      <c r="AK5" s="698"/>
      <c r="AL5" s="685">
        <v>85.2</v>
      </c>
      <c r="AM5" s="654"/>
      <c r="AN5" s="654"/>
      <c r="AO5" s="686"/>
      <c r="AP5" s="673" t="s">
        <v>207</v>
      </c>
      <c r="AQ5" s="674"/>
      <c r="AR5" s="674"/>
      <c r="AS5" s="674"/>
      <c r="AT5" s="674"/>
      <c r="AU5" s="674"/>
      <c r="AV5" s="674"/>
      <c r="AW5" s="674"/>
      <c r="AX5" s="674"/>
      <c r="AY5" s="674"/>
      <c r="AZ5" s="674"/>
      <c r="BA5" s="674"/>
      <c r="BB5" s="674"/>
      <c r="BC5" s="674"/>
      <c r="BD5" s="674"/>
      <c r="BE5" s="674"/>
      <c r="BF5" s="675"/>
      <c r="BG5" s="586">
        <v>8637092</v>
      </c>
      <c r="BH5" s="587"/>
      <c r="BI5" s="587"/>
      <c r="BJ5" s="587"/>
      <c r="BK5" s="587"/>
      <c r="BL5" s="587"/>
      <c r="BM5" s="587"/>
      <c r="BN5" s="588"/>
      <c r="BO5" s="639">
        <v>99.9</v>
      </c>
      <c r="BP5" s="639"/>
      <c r="BQ5" s="639"/>
      <c r="BR5" s="639"/>
      <c r="BS5" s="640">
        <v>16823</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286353</v>
      </c>
      <c r="S6" s="587"/>
      <c r="T6" s="587"/>
      <c r="U6" s="587"/>
      <c r="V6" s="587"/>
      <c r="W6" s="587"/>
      <c r="X6" s="587"/>
      <c r="Y6" s="588"/>
      <c r="Z6" s="639">
        <v>1.8</v>
      </c>
      <c r="AA6" s="639"/>
      <c r="AB6" s="639"/>
      <c r="AC6" s="639"/>
      <c r="AD6" s="640">
        <v>286353</v>
      </c>
      <c r="AE6" s="640"/>
      <c r="AF6" s="640"/>
      <c r="AG6" s="640"/>
      <c r="AH6" s="640"/>
      <c r="AI6" s="640"/>
      <c r="AJ6" s="640"/>
      <c r="AK6" s="640"/>
      <c r="AL6" s="609">
        <v>2.8</v>
      </c>
      <c r="AM6" s="641"/>
      <c r="AN6" s="641"/>
      <c r="AO6" s="642"/>
      <c r="AP6" s="583" t="s">
        <v>212</v>
      </c>
      <c r="AQ6" s="584"/>
      <c r="AR6" s="584"/>
      <c r="AS6" s="584"/>
      <c r="AT6" s="584"/>
      <c r="AU6" s="584"/>
      <c r="AV6" s="584"/>
      <c r="AW6" s="584"/>
      <c r="AX6" s="584"/>
      <c r="AY6" s="584"/>
      <c r="AZ6" s="584"/>
      <c r="BA6" s="584"/>
      <c r="BB6" s="584"/>
      <c r="BC6" s="584"/>
      <c r="BD6" s="584"/>
      <c r="BE6" s="584"/>
      <c r="BF6" s="585"/>
      <c r="BG6" s="586">
        <v>8637092</v>
      </c>
      <c r="BH6" s="587"/>
      <c r="BI6" s="587"/>
      <c r="BJ6" s="587"/>
      <c r="BK6" s="587"/>
      <c r="BL6" s="587"/>
      <c r="BM6" s="587"/>
      <c r="BN6" s="588"/>
      <c r="BO6" s="639">
        <v>99.9</v>
      </c>
      <c r="BP6" s="639"/>
      <c r="BQ6" s="639"/>
      <c r="BR6" s="639"/>
      <c r="BS6" s="640">
        <v>16823</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228190</v>
      </c>
      <c r="CS6" s="587"/>
      <c r="CT6" s="587"/>
      <c r="CU6" s="587"/>
      <c r="CV6" s="587"/>
      <c r="CW6" s="587"/>
      <c r="CX6" s="587"/>
      <c r="CY6" s="588"/>
      <c r="CZ6" s="639">
        <v>1.5</v>
      </c>
      <c r="DA6" s="639"/>
      <c r="DB6" s="639"/>
      <c r="DC6" s="639"/>
      <c r="DD6" s="592" t="s">
        <v>214</v>
      </c>
      <c r="DE6" s="587"/>
      <c r="DF6" s="587"/>
      <c r="DG6" s="587"/>
      <c r="DH6" s="587"/>
      <c r="DI6" s="587"/>
      <c r="DJ6" s="587"/>
      <c r="DK6" s="587"/>
      <c r="DL6" s="587"/>
      <c r="DM6" s="587"/>
      <c r="DN6" s="587"/>
      <c r="DO6" s="587"/>
      <c r="DP6" s="588"/>
      <c r="DQ6" s="592">
        <v>228190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9900</v>
      </c>
      <c r="S7" s="587"/>
      <c r="T7" s="587"/>
      <c r="U7" s="587"/>
      <c r="V7" s="587"/>
      <c r="W7" s="587"/>
      <c r="X7" s="587"/>
      <c r="Y7" s="588"/>
      <c r="Z7" s="639">
        <v>0.1</v>
      </c>
      <c r="AA7" s="639"/>
      <c r="AB7" s="639"/>
      <c r="AC7" s="639"/>
      <c r="AD7" s="640">
        <v>9900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2325824</v>
      </c>
      <c r="BH7" s="587"/>
      <c r="BI7" s="587"/>
      <c r="BJ7" s="587"/>
      <c r="BK7" s="587"/>
      <c r="BL7" s="587"/>
      <c r="BM7" s="587"/>
      <c r="BN7" s="588"/>
      <c r="BO7" s="639">
        <v>26.9</v>
      </c>
      <c r="BP7" s="639"/>
      <c r="BQ7" s="639"/>
      <c r="BR7" s="639"/>
      <c r="BS7" s="640">
        <v>16823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1991307</v>
      </c>
      <c r="CS7" s="587"/>
      <c r="CT7" s="587"/>
      <c r="CU7" s="587"/>
      <c r="CV7" s="587"/>
      <c r="CW7" s="587"/>
      <c r="CX7" s="587"/>
      <c r="CY7" s="588"/>
      <c r="CZ7" s="639">
        <v>13.1</v>
      </c>
      <c r="DA7" s="639"/>
      <c r="DB7" s="639"/>
      <c r="DC7" s="639"/>
      <c r="DD7" s="592">
        <v>42604</v>
      </c>
      <c r="DE7" s="587"/>
      <c r="DF7" s="587"/>
      <c r="DG7" s="587"/>
      <c r="DH7" s="587"/>
      <c r="DI7" s="587"/>
      <c r="DJ7" s="587"/>
      <c r="DK7" s="587"/>
      <c r="DL7" s="587"/>
      <c r="DM7" s="587"/>
      <c r="DN7" s="587"/>
      <c r="DO7" s="587"/>
      <c r="DP7" s="588"/>
      <c r="DQ7" s="592">
        <v>1815850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18895</v>
      </c>
      <c r="S8" s="587"/>
      <c r="T8" s="587"/>
      <c r="U8" s="587"/>
      <c r="V8" s="587"/>
      <c r="W8" s="587"/>
      <c r="X8" s="587"/>
      <c r="Y8" s="588"/>
      <c r="Z8" s="639">
        <v>0.1</v>
      </c>
      <c r="AA8" s="639"/>
      <c r="AB8" s="639"/>
      <c r="AC8" s="639"/>
      <c r="AD8" s="640">
        <v>18895</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68605</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5439818</v>
      </c>
      <c r="CS8" s="587"/>
      <c r="CT8" s="587"/>
      <c r="CU8" s="587"/>
      <c r="CV8" s="587"/>
      <c r="CW8" s="587"/>
      <c r="CX8" s="587"/>
      <c r="CY8" s="588"/>
      <c r="CZ8" s="639">
        <v>35.700000000000003</v>
      </c>
      <c r="DA8" s="639"/>
      <c r="DB8" s="639"/>
      <c r="DC8" s="639"/>
      <c r="DD8" s="592">
        <v>24861</v>
      </c>
      <c r="DE8" s="587"/>
      <c r="DF8" s="587"/>
      <c r="DG8" s="587"/>
      <c r="DH8" s="587"/>
      <c r="DI8" s="587"/>
      <c r="DJ8" s="587"/>
      <c r="DK8" s="587"/>
      <c r="DL8" s="587"/>
      <c r="DM8" s="587"/>
      <c r="DN8" s="587"/>
      <c r="DO8" s="587"/>
      <c r="DP8" s="588"/>
      <c r="DQ8" s="592">
        <v>2959227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34764</v>
      </c>
      <c r="S9" s="587"/>
      <c r="T9" s="587"/>
      <c r="U9" s="587"/>
      <c r="V9" s="587"/>
      <c r="W9" s="587"/>
      <c r="X9" s="587"/>
      <c r="Y9" s="588"/>
      <c r="Z9" s="639">
        <v>0.2</v>
      </c>
      <c r="AA9" s="639"/>
      <c r="AB9" s="639"/>
      <c r="AC9" s="639"/>
      <c r="AD9" s="640">
        <v>34764</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1959425</v>
      </c>
      <c r="BH9" s="587"/>
      <c r="BI9" s="587"/>
      <c r="BJ9" s="587"/>
      <c r="BK9" s="587"/>
      <c r="BL9" s="587"/>
      <c r="BM9" s="587"/>
      <c r="BN9" s="588"/>
      <c r="BO9" s="639">
        <v>22.7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1616880</v>
      </c>
      <c r="CS9" s="587"/>
      <c r="CT9" s="587"/>
      <c r="CU9" s="587"/>
      <c r="CV9" s="587"/>
      <c r="CW9" s="587"/>
      <c r="CX9" s="587"/>
      <c r="CY9" s="588"/>
      <c r="CZ9" s="639">
        <v>10.6</v>
      </c>
      <c r="DA9" s="639"/>
      <c r="DB9" s="639"/>
      <c r="DC9" s="639"/>
      <c r="DD9" s="592">
        <v>14420</v>
      </c>
      <c r="DE9" s="587"/>
      <c r="DF9" s="587"/>
      <c r="DG9" s="587"/>
      <c r="DH9" s="587"/>
      <c r="DI9" s="587"/>
      <c r="DJ9" s="587"/>
      <c r="DK9" s="587"/>
      <c r="DL9" s="587"/>
      <c r="DM9" s="587"/>
      <c r="DN9" s="587"/>
      <c r="DO9" s="587"/>
      <c r="DP9" s="588"/>
      <c r="DQ9" s="592">
        <v>1331326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433661</v>
      </c>
      <c r="S10" s="587"/>
      <c r="T10" s="587"/>
      <c r="U10" s="587"/>
      <c r="V10" s="587"/>
      <c r="W10" s="587"/>
      <c r="X10" s="587"/>
      <c r="Y10" s="588"/>
      <c r="Z10" s="639">
        <v>2.8</v>
      </c>
      <c r="AA10" s="639"/>
      <c r="AB10" s="639"/>
      <c r="AC10" s="639"/>
      <c r="AD10" s="640">
        <v>433661</v>
      </c>
      <c r="AE10" s="640"/>
      <c r="AF10" s="640"/>
      <c r="AG10" s="640"/>
      <c r="AH10" s="640"/>
      <c r="AI10" s="640"/>
      <c r="AJ10" s="640"/>
      <c r="AK10" s="640"/>
      <c r="AL10" s="609">
        <v>4.3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127685</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5734</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3885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65938</v>
      </c>
      <c r="S11" s="587"/>
      <c r="T11" s="587"/>
      <c r="U11" s="587"/>
      <c r="V11" s="587"/>
      <c r="W11" s="587"/>
      <c r="X11" s="587"/>
      <c r="Y11" s="588"/>
      <c r="Z11" s="639">
        <v>0.4</v>
      </c>
      <c r="AA11" s="639"/>
      <c r="AB11" s="639"/>
      <c r="AC11" s="639"/>
      <c r="AD11" s="640">
        <v>65938</v>
      </c>
      <c r="AE11" s="640"/>
      <c r="AF11" s="640"/>
      <c r="AG11" s="640"/>
      <c r="AH11" s="640"/>
      <c r="AI11" s="640"/>
      <c r="AJ11" s="640"/>
      <c r="AK11" s="640"/>
      <c r="AL11" s="609">
        <v>0.7</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170109</v>
      </c>
      <c r="BH11" s="587"/>
      <c r="BI11" s="587"/>
      <c r="BJ11" s="587"/>
      <c r="BK11" s="587"/>
      <c r="BL11" s="587"/>
      <c r="BM11" s="587"/>
      <c r="BN11" s="588"/>
      <c r="BO11" s="639">
        <v>2</v>
      </c>
      <c r="BP11" s="639"/>
      <c r="BQ11" s="639"/>
      <c r="BR11" s="639"/>
      <c r="BS11" s="592">
        <v>16823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336788</v>
      </c>
      <c r="CS11" s="587"/>
      <c r="CT11" s="587"/>
      <c r="CU11" s="587"/>
      <c r="CV11" s="587"/>
      <c r="CW11" s="587"/>
      <c r="CX11" s="587"/>
      <c r="CY11" s="588"/>
      <c r="CZ11" s="639">
        <v>2.2000000000000002</v>
      </c>
      <c r="DA11" s="639"/>
      <c r="DB11" s="639"/>
      <c r="DC11" s="639"/>
      <c r="DD11" s="592">
        <v>147127</v>
      </c>
      <c r="DE11" s="587"/>
      <c r="DF11" s="587"/>
      <c r="DG11" s="587"/>
      <c r="DH11" s="587"/>
      <c r="DI11" s="587"/>
      <c r="DJ11" s="587"/>
      <c r="DK11" s="587"/>
      <c r="DL11" s="587"/>
      <c r="DM11" s="587"/>
      <c r="DN11" s="587"/>
      <c r="DO11" s="587"/>
      <c r="DP11" s="588"/>
      <c r="DQ11" s="592">
        <v>302594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5809204</v>
      </c>
      <c r="BH12" s="587"/>
      <c r="BI12" s="587"/>
      <c r="BJ12" s="587"/>
      <c r="BK12" s="587"/>
      <c r="BL12" s="587"/>
      <c r="BM12" s="587"/>
      <c r="BN12" s="588"/>
      <c r="BO12" s="639">
        <v>67.2</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434772</v>
      </c>
      <c r="CS12" s="587"/>
      <c r="CT12" s="587"/>
      <c r="CU12" s="587"/>
      <c r="CV12" s="587"/>
      <c r="CW12" s="587"/>
      <c r="CX12" s="587"/>
      <c r="CY12" s="588"/>
      <c r="CZ12" s="639">
        <v>2.9</v>
      </c>
      <c r="DA12" s="639"/>
      <c r="DB12" s="639"/>
      <c r="DC12" s="639"/>
      <c r="DD12" s="592">
        <v>20400</v>
      </c>
      <c r="DE12" s="587"/>
      <c r="DF12" s="587"/>
      <c r="DG12" s="587"/>
      <c r="DH12" s="587"/>
      <c r="DI12" s="587"/>
      <c r="DJ12" s="587"/>
      <c r="DK12" s="587"/>
      <c r="DL12" s="587"/>
      <c r="DM12" s="587"/>
      <c r="DN12" s="587"/>
      <c r="DO12" s="587"/>
      <c r="DP12" s="588"/>
      <c r="DQ12" s="592">
        <v>324800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73240</v>
      </c>
      <c r="S13" s="587"/>
      <c r="T13" s="587"/>
      <c r="U13" s="587"/>
      <c r="V13" s="587"/>
      <c r="W13" s="587"/>
      <c r="X13" s="587"/>
      <c r="Y13" s="588"/>
      <c r="Z13" s="639">
        <v>0.5</v>
      </c>
      <c r="AA13" s="639"/>
      <c r="AB13" s="639"/>
      <c r="AC13" s="639"/>
      <c r="AD13" s="640">
        <v>73240</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5779263</v>
      </c>
      <c r="BH13" s="587"/>
      <c r="BI13" s="587"/>
      <c r="BJ13" s="587"/>
      <c r="BK13" s="587"/>
      <c r="BL13" s="587"/>
      <c r="BM13" s="587"/>
      <c r="BN13" s="588"/>
      <c r="BO13" s="639">
        <v>66.900000000000006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1346538</v>
      </c>
      <c r="CS13" s="587"/>
      <c r="CT13" s="587"/>
      <c r="CU13" s="587"/>
      <c r="CV13" s="587"/>
      <c r="CW13" s="587"/>
      <c r="CX13" s="587"/>
      <c r="CY13" s="588"/>
      <c r="CZ13" s="639">
        <v>8.8000000000000007</v>
      </c>
      <c r="DA13" s="639"/>
      <c r="DB13" s="639"/>
      <c r="DC13" s="639"/>
      <c r="DD13" s="592">
        <v>343302</v>
      </c>
      <c r="DE13" s="587"/>
      <c r="DF13" s="587"/>
      <c r="DG13" s="587"/>
      <c r="DH13" s="587"/>
      <c r="DI13" s="587"/>
      <c r="DJ13" s="587"/>
      <c r="DK13" s="587"/>
      <c r="DL13" s="587"/>
      <c r="DM13" s="587"/>
      <c r="DN13" s="587"/>
      <c r="DO13" s="587"/>
      <c r="DP13" s="588"/>
      <c r="DQ13" s="592">
        <v>1086734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108122</v>
      </c>
      <c r="BH14" s="587"/>
      <c r="BI14" s="587"/>
      <c r="BJ14" s="587"/>
      <c r="BK14" s="587"/>
      <c r="BL14" s="587"/>
      <c r="BM14" s="587"/>
      <c r="BN14" s="588"/>
      <c r="BO14" s="639">
        <v>1.3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963479</v>
      </c>
      <c r="CS14" s="587"/>
      <c r="CT14" s="587"/>
      <c r="CU14" s="587"/>
      <c r="CV14" s="587"/>
      <c r="CW14" s="587"/>
      <c r="CX14" s="587"/>
      <c r="CY14" s="588"/>
      <c r="CZ14" s="639">
        <v>6.3</v>
      </c>
      <c r="DA14" s="639"/>
      <c r="DB14" s="639"/>
      <c r="DC14" s="639"/>
      <c r="DD14" s="592">
        <v>51848</v>
      </c>
      <c r="DE14" s="587"/>
      <c r="DF14" s="587"/>
      <c r="DG14" s="587"/>
      <c r="DH14" s="587"/>
      <c r="DI14" s="587"/>
      <c r="DJ14" s="587"/>
      <c r="DK14" s="587"/>
      <c r="DL14" s="587"/>
      <c r="DM14" s="587"/>
      <c r="DN14" s="587"/>
      <c r="DO14" s="587"/>
      <c r="DP14" s="588"/>
      <c r="DQ14" s="592">
        <v>890607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19709</v>
      </c>
      <c r="S15" s="587"/>
      <c r="T15" s="587"/>
      <c r="U15" s="587"/>
      <c r="V15" s="587"/>
      <c r="W15" s="587"/>
      <c r="X15" s="587"/>
      <c r="Y15" s="588"/>
      <c r="Z15" s="639">
        <v>0.1</v>
      </c>
      <c r="AA15" s="639"/>
      <c r="AB15" s="639"/>
      <c r="AC15" s="639"/>
      <c r="AD15" s="640">
        <v>19709</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393942</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1361617</v>
      </c>
      <c r="CS15" s="587"/>
      <c r="CT15" s="587"/>
      <c r="CU15" s="587"/>
      <c r="CV15" s="587"/>
      <c r="CW15" s="587"/>
      <c r="CX15" s="587"/>
      <c r="CY15" s="588"/>
      <c r="CZ15" s="639">
        <v>8.9</v>
      </c>
      <c r="DA15" s="639"/>
      <c r="DB15" s="639"/>
      <c r="DC15" s="639"/>
      <c r="DD15" s="592">
        <v>244390</v>
      </c>
      <c r="DE15" s="587"/>
      <c r="DF15" s="587"/>
      <c r="DG15" s="587"/>
      <c r="DH15" s="587"/>
      <c r="DI15" s="587"/>
      <c r="DJ15" s="587"/>
      <c r="DK15" s="587"/>
      <c r="DL15" s="587"/>
      <c r="DM15" s="587"/>
      <c r="DN15" s="587"/>
      <c r="DO15" s="587"/>
      <c r="DP15" s="588"/>
      <c r="DQ15" s="592">
        <v>946092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721264</v>
      </c>
      <c r="S16" s="587"/>
      <c r="T16" s="587"/>
      <c r="U16" s="587"/>
      <c r="V16" s="587"/>
      <c r="W16" s="587"/>
      <c r="X16" s="587"/>
      <c r="Y16" s="588"/>
      <c r="Z16" s="639">
        <v>4.5999999999999996</v>
      </c>
      <c r="AA16" s="639"/>
      <c r="AB16" s="639"/>
      <c r="AC16" s="639"/>
      <c r="AD16" s="640">
        <v>514668</v>
      </c>
      <c r="AE16" s="640"/>
      <c r="AF16" s="640"/>
      <c r="AG16" s="640"/>
      <c r="AH16" s="640"/>
      <c r="AI16" s="640"/>
      <c r="AJ16" s="640"/>
      <c r="AK16" s="640"/>
      <c r="AL16" s="609">
        <v>5.0999999999999996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49844</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43143</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514668</v>
      </c>
      <c r="S17" s="587"/>
      <c r="T17" s="587"/>
      <c r="U17" s="587"/>
      <c r="V17" s="587"/>
      <c r="W17" s="587"/>
      <c r="X17" s="587"/>
      <c r="Y17" s="588"/>
      <c r="Z17" s="639">
        <v>3.3</v>
      </c>
      <c r="AA17" s="639"/>
      <c r="AB17" s="639"/>
      <c r="AC17" s="639"/>
      <c r="AD17" s="640">
        <v>514668</v>
      </c>
      <c r="AE17" s="640"/>
      <c r="AF17" s="640"/>
      <c r="AG17" s="640"/>
      <c r="AH17" s="640"/>
      <c r="AI17" s="640"/>
      <c r="AJ17" s="640"/>
      <c r="AK17" s="640"/>
      <c r="AL17" s="609">
        <v>5.0999999999999996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1477373</v>
      </c>
      <c r="CS17" s="587"/>
      <c r="CT17" s="587"/>
      <c r="CU17" s="587"/>
      <c r="CV17" s="587"/>
      <c r="CW17" s="587"/>
      <c r="CX17" s="587"/>
      <c r="CY17" s="588"/>
      <c r="CZ17" s="639">
        <v>9.6999999999999993</v>
      </c>
      <c r="DA17" s="639"/>
      <c r="DB17" s="639"/>
      <c r="DC17" s="639"/>
      <c r="DD17" s="592" t="s">
        <v>111</v>
      </c>
      <c r="DE17" s="587"/>
      <c r="DF17" s="587"/>
      <c r="DG17" s="587"/>
      <c r="DH17" s="587"/>
      <c r="DI17" s="587"/>
      <c r="DJ17" s="587"/>
      <c r="DK17" s="587"/>
      <c r="DL17" s="587"/>
      <c r="DM17" s="587"/>
      <c r="DN17" s="587"/>
      <c r="DO17" s="587"/>
      <c r="DP17" s="588"/>
      <c r="DQ17" s="592">
        <v>1477373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179612</v>
      </c>
      <c r="S18" s="587"/>
      <c r="T18" s="587"/>
      <c r="U18" s="587"/>
      <c r="V18" s="587"/>
      <c r="W18" s="587"/>
      <c r="X18" s="587"/>
      <c r="Y18" s="588"/>
      <c r="Z18" s="639">
        <v>1.1000000000000001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26984</v>
      </c>
      <c r="S19" s="587"/>
      <c r="T19" s="587"/>
      <c r="U19" s="587"/>
      <c r="V19" s="587"/>
      <c r="W19" s="587"/>
      <c r="X19" s="587"/>
      <c r="Y19" s="588"/>
      <c r="Z19" s="639">
        <v>0.2</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6063</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10306879</v>
      </c>
      <c r="S20" s="587"/>
      <c r="T20" s="587"/>
      <c r="U20" s="587"/>
      <c r="V20" s="587"/>
      <c r="W20" s="587"/>
      <c r="X20" s="587"/>
      <c r="Y20" s="588"/>
      <c r="Z20" s="639">
        <v>65.5</v>
      </c>
      <c r="AA20" s="639"/>
      <c r="AB20" s="639"/>
      <c r="AC20" s="639"/>
      <c r="AD20" s="640">
        <v>10083460</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6063</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15252340</v>
      </c>
      <c r="CS20" s="587"/>
      <c r="CT20" s="587"/>
      <c r="CU20" s="587"/>
      <c r="CV20" s="587"/>
      <c r="CW20" s="587"/>
      <c r="CX20" s="587"/>
      <c r="CY20" s="588"/>
      <c r="CZ20" s="639">
        <v>100</v>
      </c>
      <c r="DA20" s="639"/>
      <c r="DB20" s="639"/>
      <c r="DC20" s="639"/>
      <c r="DD20" s="592">
        <v>888952</v>
      </c>
      <c r="DE20" s="587"/>
      <c r="DF20" s="587"/>
      <c r="DG20" s="587"/>
      <c r="DH20" s="587"/>
      <c r="DI20" s="587"/>
      <c r="DJ20" s="587"/>
      <c r="DK20" s="587"/>
      <c r="DL20" s="587"/>
      <c r="DM20" s="587"/>
      <c r="DN20" s="587"/>
      <c r="DO20" s="587"/>
      <c r="DP20" s="588"/>
      <c r="DQ20" s="592">
        <v>11409821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4947</v>
      </c>
      <c r="S21" s="587"/>
      <c r="T21" s="587"/>
      <c r="U21" s="587"/>
      <c r="V21" s="587"/>
      <c r="W21" s="587"/>
      <c r="X21" s="587"/>
      <c r="Y21" s="588"/>
      <c r="Z21" s="639">
        <v>0</v>
      </c>
      <c r="AA21" s="639"/>
      <c r="AB21" s="639"/>
      <c r="AC21" s="639"/>
      <c r="AD21" s="640">
        <v>4947</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6063</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138892</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144134</v>
      </c>
      <c r="S23" s="587"/>
      <c r="T23" s="587"/>
      <c r="U23" s="587"/>
      <c r="V23" s="587"/>
      <c r="W23" s="587"/>
      <c r="X23" s="587"/>
      <c r="Y23" s="588"/>
      <c r="Z23" s="639">
        <v>0.9</v>
      </c>
      <c r="AA23" s="639"/>
      <c r="AB23" s="639"/>
      <c r="AC23" s="639"/>
      <c r="AD23" s="640">
        <v>21756</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209018</v>
      </c>
      <c r="S24" s="587"/>
      <c r="T24" s="587"/>
      <c r="U24" s="587"/>
      <c r="V24" s="587"/>
      <c r="W24" s="587"/>
      <c r="X24" s="587"/>
      <c r="Y24" s="588"/>
      <c r="Z24" s="639">
        <v>1.3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8472714</v>
      </c>
      <c r="CS24" s="637"/>
      <c r="CT24" s="637"/>
      <c r="CU24" s="637"/>
      <c r="CV24" s="637"/>
      <c r="CW24" s="637"/>
      <c r="CX24" s="637"/>
      <c r="CY24" s="684"/>
      <c r="CZ24" s="688">
        <v>55.6</v>
      </c>
      <c r="DA24" s="689"/>
      <c r="DB24" s="689"/>
      <c r="DC24" s="690"/>
      <c r="DD24" s="683">
        <v>6309871</v>
      </c>
      <c r="DE24" s="637"/>
      <c r="DF24" s="637"/>
      <c r="DG24" s="637"/>
      <c r="DH24" s="637"/>
      <c r="DI24" s="637"/>
      <c r="DJ24" s="637"/>
      <c r="DK24" s="684"/>
      <c r="DL24" s="683">
        <v>6305926</v>
      </c>
      <c r="DM24" s="637"/>
      <c r="DN24" s="637"/>
      <c r="DO24" s="637"/>
      <c r="DP24" s="637"/>
      <c r="DQ24" s="637"/>
      <c r="DR24" s="637"/>
      <c r="DS24" s="637"/>
      <c r="DT24" s="637"/>
      <c r="DU24" s="637"/>
      <c r="DV24" s="684"/>
      <c r="DW24" s="685">
        <v>57.2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1679882</v>
      </c>
      <c r="S25" s="587"/>
      <c r="T25" s="587"/>
      <c r="U25" s="587"/>
      <c r="V25" s="587"/>
      <c r="W25" s="587"/>
      <c r="X25" s="587"/>
      <c r="Y25" s="588"/>
      <c r="Z25" s="639">
        <v>10.7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3950370</v>
      </c>
      <c r="CS25" s="605"/>
      <c r="CT25" s="605"/>
      <c r="CU25" s="605"/>
      <c r="CV25" s="605"/>
      <c r="CW25" s="605"/>
      <c r="CX25" s="605"/>
      <c r="CY25" s="606"/>
      <c r="CZ25" s="589">
        <v>25.9</v>
      </c>
      <c r="DA25" s="607"/>
      <c r="DB25" s="607"/>
      <c r="DC25" s="608"/>
      <c r="DD25" s="592">
        <v>3834736</v>
      </c>
      <c r="DE25" s="605"/>
      <c r="DF25" s="605"/>
      <c r="DG25" s="605"/>
      <c r="DH25" s="605"/>
      <c r="DI25" s="605"/>
      <c r="DJ25" s="605"/>
      <c r="DK25" s="606"/>
      <c r="DL25" s="592">
        <v>3831779</v>
      </c>
      <c r="DM25" s="605"/>
      <c r="DN25" s="605"/>
      <c r="DO25" s="605"/>
      <c r="DP25" s="605"/>
      <c r="DQ25" s="605"/>
      <c r="DR25" s="605"/>
      <c r="DS25" s="605"/>
      <c r="DT25" s="605"/>
      <c r="DU25" s="605"/>
      <c r="DV25" s="606"/>
      <c r="DW25" s="609">
        <v>34.700000000000003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2450719</v>
      </c>
      <c r="CS26" s="587"/>
      <c r="CT26" s="587"/>
      <c r="CU26" s="587"/>
      <c r="CV26" s="587"/>
      <c r="CW26" s="587"/>
      <c r="CX26" s="587"/>
      <c r="CY26" s="588"/>
      <c r="CZ26" s="589">
        <v>16.100000000000001</v>
      </c>
      <c r="DA26" s="607"/>
      <c r="DB26" s="607"/>
      <c r="DC26" s="608"/>
      <c r="DD26" s="592">
        <v>2396130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930158</v>
      </c>
      <c r="S27" s="587"/>
      <c r="T27" s="587"/>
      <c r="U27" s="587"/>
      <c r="V27" s="587"/>
      <c r="W27" s="587"/>
      <c r="X27" s="587"/>
      <c r="Y27" s="588"/>
      <c r="Z27" s="639">
        <v>5.9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8643155</v>
      </c>
      <c r="BH27" s="587"/>
      <c r="BI27" s="587"/>
      <c r="BJ27" s="587"/>
      <c r="BK27" s="587"/>
      <c r="BL27" s="587"/>
      <c r="BM27" s="587"/>
      <c r="BN27" s="588"/>
      <c r="BO27" s="639">
        <v>100</v>
      </c>
      <c r="BP27" s="639"/>
      <c r="BQ27" s="639"/>
      <c r="BR27" s="639"/>
      <c r="BS27" s="592">
        <v>16823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3044971</v>
      </c>
      <c r="CS27" s="605"/>
      <c r="CT27" s="605"/>
      <c r="CU27" s="605"/>
      <c r="CV27" s="605"/>
      <c r="CW27" s="605"/>
      <c r="CX27" s="605"/>
      <c r="CY27" s="606"/>
      <c r="CZ27" s="589">
        <v>20</v>
      </c>
      <c r="DA27" s="607"/>
      <c r="DB27" s="607"/>
      <c r="DC27" s="608"/>
      <c r="DD27" s="592">
        <v>997762</v>
      </c>
      <c r="DE27" s="605"/>
      <c r="DF27" s="605"/>
      <c r="DG27" s="605"/>
      <c r="DH27" s="605"/>
      <c r="DI27" s="605"/>
      <c r="DJ27" s="605"/>
      <c r="DK27" s="606"/>
      <c r="DL27" s="592">
        <v>996774</v>
      </c>
      <c r="DM27" s="605"/>
      <c r="DN27" s="605"/>
      <c r="DO27" s="605"/>
      <c r="DP27" s="605"/>
      <c r="DQ27" s="605"/>
      <c r="DR27" s="605"/>
      <c r="DS27" s="605"/>
      <c r="DT27" s="605"/>
      <c r="DU27" s="605"/>
      <c r="DV27" s="606"/>
      <c r="DW27" s="609">
        <v>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39770</v>
      </c>
      <c r="S28" s="587"/>
      <c r="T28" s="587"/>
      <c r="U28" s="587"/>
      <c r="V28" s="587"/>
      <c r="W28" s="587"/>
      <c r="X28" s="587"/>
      <c r="Y28" s="588"/>
      <c r="Z28" s="639">
        <v>0.3</v>
      </c>
      <c r="AA28" s="639"/>
      <c r="AB28" s="639"/>
      <c r="AC28" s="639"/>
      <c r="AD28" s="640">
        <v>7745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1477373</v>
      </c>
      <c r="CS28" s="587"/>
      <c r="CT28" s="587"/>
      <c r="CU28" s="587"/>
      <c r="CV28" s="587"/>
      <c r="CW28" s="587"/>
      <c r="CX28" s="587"/>
      <c r="CY28" s="588"/>
      <c r="CZ28" s="589">
        <v>9.6999999999999993</v>
      </c>
      <c r="DA28" s="607"/>
      <c r="DB28" s="607"/>
      <c r="DC28" s="608"/>
      <c r="DD28" s="592">
        <v>1477373</v>
      </c>
      <c r="DE28" s="587"/>
      <c r="DF28" s="587"/>
      <c r="DG28" s="587"/>
      <c r="DH28" s="587"/>
      <c r="DI28" s="587"/>
      <c r="DJ28" s="587"/>
      <c r="DK28" s="588"/>
      <c r="DL28" s="592">
        <v>1477373</v>
      </c>
      <c r="DM28" s="587"/>
      <c r="DN28" s="587"/>
      <c r="DO28" s="587"/>
      <c r="DP28" s="587"/>
      <c r="DQ28" s="587"/>
      <c r="DR28" s="587"/>
      <c r="DS28" s="587"/>
      <c r="DT28" s="587"/>
      <c r="DU28" s="587"/>
      <c r="DV28" s="588"/>
      <c r="DW28" s="609">
        <v>13.4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2944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1477173</v>
      </c>
      <c r="CS29" s="605"/>
      <c r="CT29" s="605"/>
      <c r="CU29" s="605"/>
      <c r="CV29" s="605"/>
      <c r="CW29" s="605"/>
      <c r="CX29" s="605"/>
      <c r="CY29" s="606"/>
      <c r="CZ29" s="589">
        <v>9.6999999999999993</v>
      </c>
      <c r="DA29" s="607"/>
      <c r="DB29" s="607"/>
      <c r="DC29" s="608"/>
      <c r="DD29" s="592">
        <v>1477173</v>
      </c>
      <c r="DE29" s="605"/>
      <c r="DF29" s="605"/>
      <c r="DG29" s="605"/>
      <c r="DH29" s="605"/>
      <c r="DI29" s="605"/>
      <c r="DJ29" s="605"/>
      <c r="DK29" s="606"/>
      <c r="DL29" s="592">
        <v>1477173</v>
      </c>
      <c r="DM29" s="605"/>
      <c r="DN29" s="605"/>
      <c r="DO29" s="605"/>
      <c r="DP29" s="605"/>
      <c r="DQ29" s="605"/>
      <c r="DR29" s="605"/>
      <c r="DS29" s="605"/>
      <c r="DT29" s="605"/>
      <c r="DU29" s="605"/>
      <c r="DV29" s="606"/>
      <c r="DW29" s="609">
        <v>13.4</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296196</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97.9</v>
      </c>
      <c r="BH30" s="653"/>
      <c r="BI30" s="653"/>
      <c r="BJ30" s="653"/>
      <c r="BK30" s="653"/>
      <c r="BL30" s="653"/>
      <c r="BM30" s="654">
        <v>90.1</v>
      </c>
      <c r="BN30" s="653"/>
      <c r="BO30" s="653"/>
      <c r="BP30" s="653"/>
      <c r="BQ30" s="655"/>
      <c r="BR30" s="652">
        <v>98.1</v>
      </c>
      <c r="BS30" s="653"/>
      <c r="BT30" s="653"/>
      <c r="BU30" s="653"/>
      <c r="BV30" s="653"/>
      <c r="BW30" s="653"/>
      <c r="BX30" s="654">
        <v>90.3</v>
      </c>
      <c r="BY30" s="653"/>
      <c r="BZ30" s="653"/>
      <c r="CA30" s="653"/>
      <c r="CB30" s="655"/>
      <c r="CD30" s="658"/>
      <c r="CE30" s="659"/>
      <c r="CF30" s="623" t="s">
        <v>290</v>
      </c>
      <c r="CG30" s="620"/>
      <c r="CH30" s="620"/>
      <c r="CI30" s="620"/>
      <c r="CJ30" s="620"/>
      <c r="CK30" s="620"/>
      <c r="CL30" s="620"/>
      <c r="CM30" s="620"/>
      <c r="CN30" s="620"/>
      <c r="CO30" s="620"/>
      <c r="CP30" s="620"/>
      <c r="CQ30" s="621"/>
      <c r="CR30" s="586">
        <v>1258175</v>
      </c>
      <c r="CS30" s="587"/>
      <c r="CT30" s="587"/>
      <c r="CU30" s="587"/>
      <c r="CV30" s="587"/>
      <c r="CW30" s="587"/>
      <c r="CX30" s="587"/>
      <c r="CY30" s="588"/>
      <c r="CZ30" s="589">
        <v>8.1999999999999993</v>
      </c>
      <c r="DA30" s="607"/>
      <c r="DB30" s="607"/>
      <c r="DC30" s="608"/>
      <c r="DD30" s="592">
        <v>1258175</v>
      </c>
      <c r="DE30" s="587"/>
      <c r="DF30" s="587"/>
      <c r="DG30" s="587"/>
      <c r="DH30" s="587"/>
      <c r="DI30" s="587"/>
      <c r="DJ30" s="587"/>
      <c r="DK30" s="588"/>
      <c r="DL30" s="592">
        <v>1258175</v>
      </c>
      <c r="DM30" s="587"/>
      <c r="DN30" s="587"/>
      <c r="DO30" s="587"/>
      <c r="DP30" s="587"/>
      <c r="DQ30" s="587"/>
      <c r="DR30" s="587"/>
      <c r="DS30" s="587"/>
      <c r="DT30" s="587"/>
      <c r="DU30" s="587"/>
      <c r="DV30" s="588"/>
      <c r="DW30" s="609">
        <v>11.4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364025</v>
      </c>
      <c r="S31" s="587"/>
      <c r="T31" s="587"/>
      <c r="U31" s="587"/>
      <c r="V31" s="587"/>
      <c r="W31" s="587"/>
      <c r="X31" s="587"/>
      <c r="Y31" s="588"/>
      <c r="Z31" s="639">
        <v>2.2999999999999998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95.8</v>
      </c>
      <c r="BH31" s="605"/>
      <c r="BI31" s="605"/>
      <c r="BJ31" s="605"/>
      <c r="BK31" s="605"/>
      <c r="BL31" s="605"/>
      <c r="BM31" s="641">
        <v>83.3</v>
      </c>
      <c r="BN31" s="651"/>
      <c r="BO31" s="651"/>
      <c r="BP31" s="651"/>
      <c r="BQ31" s="615"/>
      <c r="BR31" s="650">
        <v>96.2</v>
      </c>
      <c r="BS31" s="605"/>
      <c r="BT31" s="605"/>
      <c r="BU31" s="605"/>
      <c r="BV31" s="605"/>
      <c r="BW31" s="605"/>
      <c r="BX31" s="641">
        <v>83.9</v>
      </c>
      <c r="BY31" s="651"/>
      <c r="BZ31" s="651"/>
      <c r="CA31" s="651"/>
      <c r="CB31" s="615"/>
      <c r="CD31" s="658"/>
      <c r="CE31" s="659"/>
      <c r="CF31" s="623" t="s">
        <v>294</v>
      </c>
      <c r="CG31" s="620"/>
      <c r="CH31" s="620"/>
      <c r="CI31" s="620"/>
      <c r="CJ31" s="620"/>
      <c r="CK31" s="620"/>
      <c r="CL31" s="620"/>
      <c r="CM31" s="620"/>
      <c r="CN31" s="620"/>
      <c r="CO31" s="620"/>
      <c r="CP31" s="620"/>
      <c r="CQ31" s="621"/>
      <c r="CR31" s="586">
        <v>218998</v>
      </c>
      <c r="CS31" s="605"/>
      <c r="CT31" s="605"/>
      <c r="CU31" s="605"/>
      <c r="CV31" s="605"/>
      <c r="CW31" s="605"/>
      <c r="CX31" s="605"/>
      <c r="CY31" s="606"/>
      <c r="CZ31" s="589">
        <v>1.4</v>
      </c>
      <c r="DA31" s="607"/>
      <c r="DB31" s="607"/>
      <c r="DC31" s="608"/>
      <c r="DD31" s="592">
        <v>218998</v>
      </c>
      <c r="DE31" s="605"/>
      <c r="DF31" s="605"/>
      <c r="DG31" s="605"/>
      <c r="DH31" s="605"/>
      <c r="DI31" s="605"/>
      <c r="DJ31" s="605"/>
      <c r="DK31" s="606"/>
      <c r="DL31" s="592">
        <v>218998</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394666</v>
      </c>
      <c r="S32" s="587"/>
      <c r="T32" s="587"/>
      <c r="U32" s="587"/>
      <c r="V32" s="587"/>
      <c r="W32" s="587"/>
      <c r="X32" s="587"/>
      <c r="Y32" s="588"/>
      <c r="Z32" s="639">
        <v>2.5</v>
      </c>
      <c r="AA32" s="639"/>
      <c r="AB32" s="639"/>
      <c r="AC32" s="639"/>
      <c r="AD32" s="640">
        <v>2598</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98.7</v>
      </c>
      <c r="BH32" s="571"/>
      <c r="BI32" s="571"/>
      <c r="BJ32" s="571"/>
      <c r="BK32" s="571"/>
      <c r="BL32" s="571"/>
      <c r="BM32" s="634">
        <v>92.6</v>
      </c>
      <c r="BN32" s="571"/>
      <c r="BO32" s="571"/>
      <c r="BP32" s="571"/>
      <c r="BQ32" s="628"/>
      <c r="BR32" s="649">
        <v>98.8</v>
      </c>
      <c r="BS32" s="571"/>
      <c r="BT32" s="571"/>
      <c r="BU32" s="571"/>
      <c r="BV32" s="571"/>
      <c r="BW32" s="571"/>
      <c r="BX32" s="634">
        <v>92.6</v>
      </c>
      <c r="BY32" s="571"/>
      <c r="BZ32" s="571"/>
      <c r="CA32" s="571"/>
      <c r="CB32" s="628"/>
      <c r="CD32" s="660"/>
      <c r="CE32" s="661"/>
      <c r="CF32" s="623" t="s">
        <v>297</v>
      </c>
      <c r="CG32" s="620"/>
      <c r="CH32" s="620"/>
      <c r="CI32" s="620"/>
      <c r="CJ32" s="620"/>
      <c r="CK32" s="620"/>
      <c r="CL32" s="620"/>
      <c r="CM32" s="620"/>
      <c r="CN32" s="620"/>
      <c r="CO32" s="620"/>
      <c r="CP32" s="620"/>
      <c r="CQ32" s="621"/>
      <c r="CR32" s="586">
        <v>200</v>
      </c>
      <c r="CS32" s="587"/>
      <c r="CT32" s="587"/>
      <c r="CU32" s="587"/>
      <c r="CV32" s="587"/>
      <c r="CW32" s="587"/>
      <c r="CX32" s="587"/>
      <c r="CY32" s="588"/>
      <c r="CZ32" s="589">
        <v>0</v>
      </c>
      <c r="DA32" s="607"/>
      <c r="DB32" s="607"/>
      <c r="DC32" s="608"/>
      <c r="DD32" s="592">
        <v>200</v>
      </c>
      <c r="DE32" s="587"/>
      <c r="DF32" s="587"/>
      <c r="DG32" s="587"/>
      <c r="DH32" s="587"/>
      <c r="DI32" s="587"/>
      <c r="DJ32" s="587"/>
      <c r="DK32" s="588"/>
      <c r="DL32" s="592">
        <v>200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1232300</v>
      </c>
      <c r="S33" s="587"/>
      <c r="T33" s="587"/>
      <c r="U33" s="587"/>
      <c r="V33" s="587"/>
      <c r="W33" s="587"/>
      <c r="X33" s="587"/>
      <c r="Y33" s="588"/>
      <c r="Z33" s="639">
        <v>7.8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5840830</v>
      </c>
      <c r="CS33" s="605"/>
      <c r="CT33" s="605"/>
      <c r="CU33" s="605"/>
      <c r="CV33" s="605"/>
      <c r="CW33" s="605"/>
      <c r="CX33" s="605"/>
      <c r="CY33" s="606"/>
      <c r="CZ33" s="589">
        <v>38.299999999999997</v>
      </c>
      <c r="DA33" s="607"/>
      <c r="DB33" s="607"/>
      <c r="DC33" s="608"/>
      <c r="DD33" s="592">
        <v>4663291</v>
      </c>
      <c r="DE33" s="605"/>
      <c r="DF33" s="605"/>
      <c r="DG33" s="605"/>
      <c r="DH33" s="605"/>
      <c r="DI33" s="605"/>
      <c r="DJ33" s="605"/>
      <c r="DK33" s="606"/>
      <c r="DL33" s="592">
        <v>3963569</v>
      </c>
      <c r="DM33" s="605"/>
      <c r="DN33" s="605"/>
      <c r="DO33" s="605"/>
      <c r="DP33" s="605"/>
      <c r="DQ33" s="605"/>
      <c r="DR33" s="605"/>
      <c r="DS33" s="605"/>
      <c r="DT33" s="605"/>
      <c r="DU33" s="605"/>
      <c r="DV33" s="606"/>
      <c r="DW33" s="609">
        <v>35.9</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2562327</v>
      </c>
      <c r="CS34" s="587"/>
      <c r="CT34" s="587"/>
      <c r="CU34" s="587"/>
      <c r="CV34" s="587"/>
      <c r="CW34" s="587"/>
      <c r="CX34" s="587"/>
      <c r="CY34" s="588"/>
      <c r="CZ34" s="589">
        <v>16.8</v>
      </c>
      <c r="DA34" s="607"/>
      <c r="DB34" s="607"/>
      <c r="DC34" s="608"/>
      <c r="DD34" s="592">
        <v>1897977</v>
      </c>
      <c r="DE34" s="587"/>
      <c r="DF34" s="587"/>
      <c r="DG34" s="587"/>
      <c r="DH34" s="587"/>
      <c r="DI34" s="587"/>
      <c r="DJ34" s="587"/>
      <c r="DK34" s="588"/>
      <c r="DL34" s="592">
        <v>1757602</v>
      </c>
      <c r="DM34" s="587"/>
      <c r="DN34" s="587"/>
      <c r="DO34" s="587"/>
      <c r="DP34" s="587"/>
      <c r="DQ34" s="587"/>
      <c r="DR34" s="587"/>
      <c r="DS34" s="587"/>
      <c r="DT34" s="587"/>
      <c r="DU34" s="587"/>
      <c r="DV34" s="588"/>
      <c r="DW34" s="609">
        <v>15.9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909300</v>
      </c>
      <c r="S35" s="587"/>
      <c r="T35" s="587"/>
      <c r="U35" s="587"/>
      <c r="V35" s="587"/>
      <c r="W35" s="587"/>
      <c r="X35" s="587"/>
      <c r="Y35" s="588"/>
      <c r="Z35" s="639">
        <v>5.8</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2269364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198747</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182386</v>
      </c>
      <c r="CS35" s="605"/>
      <c r="CT35" s="605"/>
      <c r="CU35" s="605"/>
      <c r="CV35" s="605"/>
      <c r="CW35" s="605"/>
      <c r="CX35" s="605"/>
      <c r="CY35" s="606"/>
      <c r="CZ35" s="589">
        <v>1.2</v>
      </c>
      <c r="DA35" s="607"/>
      <c r="DB35" s="607"/>
      <c r="DC35" s="608"/>
      <c r="DD35" s="592">
        <v>149715</v>
      </c>
      <c r="DE35" s="605"/>
      <c r="DF35" s="605"/>
      <c r="DG35" s="605"/>
      <c r="DH35" s="605"/>
      <c r="DI35" s="605"/>
      <c r="DJ35" s="605"/>
      <c r="DK35" s="606"/>
      <c r="DL35" s="592">
        <v>149715</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15743811</v>
      </c>
      <c r="S36" s="627"/>
      <c r="T36" s="627"/>
      <c r="U36" s="627"/>
      <c r="V36" s="627"/>
      <c r="W36" s="627"/>
      <c r="X36" s="627"/>
      <c r="Y36" s="630"/>
      <c r="Z36" s="631">
        <v>100</v>
      </c>
      <c r="AA36" s="631"/>
      <c r="AB36" s="631"/>
      <c r="AC36" s="631"/>
      <c r="AD36" s="632">
        <v>10120506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390000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133941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1011979</v>
      </c>
      <c r="CS36" s="587"/>
      <c r="CT36" s="587"/>
      <c r="CU36" s="587"/>
      <c r="CV36" s="587"/>
      <c r="CW36" s="587"/>
      <c r="CX36" s="587"/>
      <c r="CY36" s="588"/>
      <c r="CZ36" s="589">
        <v>6.6</v>
      </c>
      <c r="DA36" s="607"/>
      <c r="DB36" s="607"/>
      <c r="DC36" s="608"/>
      <c r="DD36" s="592">
        <v>914569</v>
      </c>
      <c r="DE36" s="587"/>
      <c r="DF36" s="587"/>
      <c r="DG36" s="587"/>
      <c r="DH36" s="587"/>
      <c r="DI36" s="587"/>
      <c r="DJ36" s="587"/>
      <c r="DK36" s="588"/>
      <c r="DL36" s="592">
        <v>598216</v>
      </c>
      <c r="DM36" s="587"/>
      <c r="DN36" s="587"/>
      <c r="DO36" s="587"/>
      <c r="DP36" s="587"/>
      <c r="DQ36" s="587"/>
      <c r="DR36" s="587"/>
      <c r="DS36" s="587"/>
      <c r="DT36" s="587"/>
      <c r="DU36" s="587"/>
      <c r="DV36" s="588"/>
      <c r="DW36" s="609">
        <v>5.4</v>
      </c>
      <c r="DX36" s="610"/>
      <c r="DY36" s="610"/>
      <c r="DZ36" s="610"/>
      <c r="EA36" s="610"/>
      <c r="EB36" s="610"/>
      <c r="EC36" s="611"/>
    </row>
    <row r="37" spans="2:133" ht="11.25" customHeight="1">
      <c r="AQ37" s="612" t="s">
        <v>312</v>
      </c>
      <c r="AR37" s="613"/>
      <c r="AS37" s="613"/>
      <c r="AT37" s="613"/>
      <c r="AU37" s="613"/>
      <c r="AV37" s="613"/>
      <c r="AW37" s="613"/>
      <c r="AX37" s="613"/>
      <c r="AY37" s="614"/>
      <c r="AZ37" s="586">
        <v>214578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8994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113471</v>
      </c>
      <c r="CS37" s="605"/>
      <c r="CT37" s="605"/>
      <c r="CU37" s="605"/>
      <c r="CV37" s="605"/>
      <c r="CW37" s="605"/>
      <c r="CX37" s="605"/>
      <c r="CY37" s="606"/>
      <c r="CZ37" s="589">
        <v>0.7</v>
      </c>
      <c r="DA37" s="607"/>
      <c r="DB37" s="607"/>
      <c r="DC37" s="608"/>
      <c r="DD37" s="592">
        <v>112119</v>
      </c>
      <c r="DE37" s="605"/>
      <c r="DF37" s="605"/>
      <c r="DG37" s="605"/>
      <c r="DH37" s="605"/>
      <c r="DI37" s="605"/>
      <c r="DJ37" s="605"/>
      <c r="DK37" s="606"/>
      <c r="DL37" s="592">
        <v>112119</v>
      </c>
      <c r="DM37" s="605"/>
      <c r="DN37" s="605"/>
      <c r="DO37" s="605"/>
      <c r="DP37" s="605"/>
      <c r="DQ37" s="605"/>
      <c r="DR37" s="605"/>
      <c r="DS37" s="605"/>
      <c r="DT37" s="605"/>
      <c r="DU37" s="605"/>
      <c r="DV37" s="606"/>
      <c r="DW37" s="609">
        <v>1</v>
      </c>
      <c r="DX37" s="610"/>
      <c r="DY37" s="610"/>
      <c r="DZ37" s="610"/>
      <c r="EA37" s="610"/>
      <c r="EB37" s="610"/>
      <c r="EC37" s="611"/>
    </row>
    <row r="38" spans="2:133" ht="11.25" customHeight="1">
      <c r="AQ38" s="612" t="s">
        <v>315</v>
      </c>
      <c r="AR38" s="613"/>
      <c r="AS38" s="613"/>
      <c r="AT38" s="613"/>
      <c r="AU38" s="613"/>
      <c r="AV38" s="613"/>
      <c r="AW38" s="613"/>
      <c r="AX38" s="613"/>
      <c r="AY38" s="614"/>
      <c r="AZ38" s="586">
        <v>59791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16027</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1994995</v>
      </c>
      <c r="CS38" s="587"/>
      <c r="CT38" s="587"/>
      <c r="CU38" s="587"/>
      <c r="CV38" s="587"/>
      <c r="CW38" s="587"/>
      <c r="CX38" s="587"/>
      <c r="CY38" s="588"/>
      <c r="CZ38" s="589">
        <v>13.1</v>
      </c>
      <c r="DA38" s="607"/>
      <c r="DB38" s="607"/>
      <c r="DC38" s="608"/>
      <c r="DD38" s="592">
        <v>1690665</v>
      </c>
      <c r="DE38" s="587"/>
      <c r="DF38" s="587"/>
      <c r="DG38" s="587"/>
      <c r="DH38" s="587"/>
      <c r="DI38" s="587"/>
      <c r="DJ38" s="587"/>
      <c r="DK38" s="588"/>
      <c r="DL38" s="592">
        <v>1458036</v>
      </c>
      <c r="DM38" s="587"/>
      <c r="DN38" s="587"/>
      <c r="DO38" s="587"/>
      <c r="DP38" s="587"/>
      <c r="DQ38" s="587"/>
      <c r="DR38" s="587"/>
      <c r="DS38" s="587"/>
      <c r="DT38" s="587"/>
      <c r="DU38" s="587"/>
      <c r="DV38" s="588"/>
      <c r="DW38" s="609">
        <v>13.2</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113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7789</v>
      </c>
      <c r="CS39" s="605"/>
      <c r="CT39" s="605"/>
      <c r="CU39" s="605"/>
      <c r="CV39" s="605"/>
      <c r="CW39" s="605"/>
      <c r="CX39" s="605"/>
      <c r="CY39" s="606"/>
      <c r="CZ39" s="589">
        <v>0.1</v>
      </c>
      <c r="DA39" s="607"/>
      <c r="DB39" s="607"/>
      <c r="DC39" s="608"/>
      <c r="DD39" s="592">
        <v>21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427166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81354</v>
      </c>
      <c r="CS40" s="587"/>
      <c r="CT40" s="587"/>
      <c r="CU40" s="587"/>
      <c r="CV40" s="587"/>
      <c r="CW40" s="587"/>
      <c r="CX40" s="587"/>
      <c r="CY40" s="588"/>
      <c r="CZ40" s="589">
        <v>0.5</v>
      </c>
      <c r="DA40" s="607"/>
      <c r="DB40" s="607"/>
      <c r="DC40" s="608"/>
      <c r="DD40" s="592">
        <v>10344</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1177829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938796</v>
      </c>
      <c r="CS42" s="587"/>
      <c r="CT42" s="587"/>
      <c r="CU42" s="587"/>
      <c r="CV42" s="587"/>
      <c r="CW42" s="587"/>
      <c r="CX42" s="587"/>
      <c r="CY42" s="588"/>
      <c r="CZ42" s="589">
        <v>6.2</v>
      </c>
      <c r="DA42" s="590"/>
      <c r="DB42" s="590"/>
      <c r="DC42" s="591"/>
      <c r="DD42" s="592">
        <v>436659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96789</v>
      </c>
      <c r="CS43" s="605"/>
      <c r="CT43" s="605"/>
      <c r="CU43" s="605"/>
      <c r="CV43" s="605"/>
      <c r="CW43" s="605"/>
      <c r="CX43" s="605"/>
      <c r="CY43" s="606"/>
      <c r="CZ43" s="589">
        <v>0.6</v>
      </c>
      <c r="DA43" s="607"/>
      <c r="DB43" s="607"/>
      <c r="DC43" s="608"/>
      <c r="DD43" s="592">
        <v>96789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888952</v>
      </c>
      <c r="CS44" s="587"/>
      <c r="CT44" s="587"/>
      <c r="CU44" s="587"/>
      <c r="CV44" s="587"/>
      <c r="CW44" s="587"/>
      <c r="CX44" s="587"/>
      <c r="CY44" s="588"/>
      <c r="CZ44" s="589">
        <v>5.8</v>
      </c>
      <c r="DA44" s="590"/>
      <c r="DB44" s="590"/>
      <c r="DC44" s="591"/>
      <c r="DD44" s="592">
        <v>393516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315533</v>
      </c>
      <c r="CS45" s="605"/>
      <c r="CT45" s="605"/>
      <c r="CU45" s="605"/>
      <c r="CV45" s="605"/>
      <c r="CW45" s="605"/>
      <c r="CX45" s="605"/>
      <c r="CY45" s="606"/>
      <c r="CZ45" s="589">
        <v>2.1</v>
      </c>
      <c r="DA45" s="607"/>
      <c r="DB45" s="607"/>
      <c r="DC45" s="608"/>
      <c r="DD45" s="592">
        <v>42736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544619</v>
      </c>
      <c r="CS46" s="587"/>
      <c r="CT46" s="587"/>
      <c r="CU46" s="587"/>
      <c r="CV46" s="587"/>
      <c r="CW46" s="587"/>
      <c r="CX46" s="587"/>
      <c r="CY46" s="588"/>
      <c r="CZ46" s="589">
        <v>3.6</v>
      </c>
      <c r="DA46" s="590"/>
      <c r="DB46" s="590"/>
      <c r="DC46" s="591"/>
      <c r="DD46" s="592">
        <v>326600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49844</v>
      </c>
      <c r="CS47" s="605"/>
      <c r="CT47" s="605"/>
      <c r="CU47" s="605"/>
      <c r="CV47" s="605"/>
      <c r="CW47" s="605"/>
      <c r="CX47" s="605"/>
      <c r="CY47" s="606"/>
      <c r="CZ47" s="589">
        <v>0.3</v>
      </c>
      <c r="DA47" s="607"/>
      <c r="DB47" s="607"/>
      <c r="DC47" s="608"/>
      <c r="DD47" s="592">
        <v>43143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15252340</v>
      </c>
      <c r="CS49" s="571"/>
      <c r="CT49" s="571"/>
      <c r="CU49" s="571"/>
      <c r="CV49" s="571"/>
      <c r="CW49" s="571"/>
      <c r="CX49" s="571"/>
      <c r="CY49" s="572"/>
      <c r="CZ49" s="573">
        <v>100</v>
      </c>
      <c r="DA49" s="574"/>
      <c r="DB49" s="574"/>
      <c r="DC49" s="575"/>
      <c r="DD49" s="576">
        <v>11409821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2" sqref="BS12:CG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15781</v>
      </c>
      <c r="R7" s="1099"/>
      <c r="S7" s="1099"/>
      <c r="T7" s="1099"/>
      <c r="U7" s="1099"/>
      <c r="V7" s="1099">
        <v>15289</v>
      </c>
      <c r="W7" s="1099"/>
      <c r="X7" s="1099"/>
      <c r="Y7" s="1099"/>
      <c r="Z7" s="1099"/>
      <c r="AA7" s="1099">
        <v>491</v>
      </c>
      <c r="AB7" s="1099"/>
      <c r="AC7" s="1099"/>
      <c r="AD7" s="1099"/>
      <c r="AE7" s="1100"/>
      <c r="AF7" s="1101">
        <v>454</v>
      </c>
      <c r="AG7" s="1102"/>
      <c r="AH7" s="1102"/>
      <c r="AI7" s="1102"/>
      <c r="AJ7" s="1103"/>
      <c r="AK7" s="1085">
        <v>296</v>
      </c>
      <c r="AL7" s="1086"/>
      <c r="AM7" s="1086"/>
      <c r="AN7" s="1086"/>
      <c r="AO7" s="1086"/>
      <c r="AP7" s="1086">
        <v>14990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548</v>
      </c>
      <c r="BS7" s="1089" t="s">
        <v>544</v>
      </c>
      <c r="BT7" s="1090"/>
      <c r="BU7" s="1090"/>
      <c r="BV7" s="1090"/>
      <c r="BW7" s="1090"/>
      <c r="BX7" s="1090"/>
      <c r="BY7" s="1090"/>
      <c r="BZ7" s="1090"/>
      <c r="CA7" s="1090"/>
      <c r="CB7" s="1090"/>
      <c r="CC7" s="1090"/>
      <c r="CD7" s="1090"/>
      <c r="CE7" s="1090"/>
      <c r="CF7" s="1090"/>
      <c r="CG7" s="1091"/>
      <c r="CH7" s="1082">
        <v>-1</v>
      </c>
      <c r="CI7" s="1083"/>
      <c r="CJ7" s="1083"/>
      <c r="CK7" s="1083"/>
      <c r="CL7" s="1084"/>
      <c r="CM7" s="1082">
        <v>26</v>
      </c>
      <c r="CN7" s="1083"/>
      <c r="CO7" s="1083"/>
      <c r="CP7" s="1083"/>
      <c r="CQ7" s="1084"/>
      <c r="CR7" s="1082">
        <v>5</v>
      </c>
      <c r="CS7" s="1083"/>
      <c r="CT7" s="1083"/>
      <c r="CU7" s="1083"/>
      <c r="CV7" s="1084"/>
      <c r="CW7" s="1082" t="s">
        <v>546</v>
      </c>
      <c r="CX7" s="1083"/>
      <c r="CY7" s="1083"/>
      <c r="CZ7" s="1083"/>
      <c r="DA7" s="1084"/>
      <c r="DB7" s="1082" t="s">
        <v>547</v>
      </c>
      <c r="DC7" s="1083"/>
      <c r="DD7" s="1083"/>
      <c r="DE7" s="1083"/>
      <c r="DF7" s="1084"/>
      <c r="DG7" s="1082">
        <v>362</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1</v>
      </c>
      <c r="CI8" s="984"/>
      <c r="CJ8" s="984"/>
      <c r="CK8" s="984"/>
      <c r="CL8" s="985"/>
      <c r="CM8" s="983">
        <v>44</v>
      </c>
      <c r="CN8" s="984"/>
      <c r="CO8" s="984"/>
      <c r="CP8" s="984"/>
      <c r="CQ8" s="985"/>
      <c r="CR8" s="983">
        <v>40</v>
      </c>
      <c r="CS8" s="984"/>
      <c r="CT8" s="984"/>
      <c r="CU8" s="984"/>
      <c r="CV8" s="985"/>
      <c r="CW8" s="983">
        <v>0</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15781</v>
      </c>
      <c r="R23" s="1063"/>
      <c r="S23" s="1063"/>
      <c r="T23" s="1063"/>
      <c r="U23" s="1063"/>
      <c r="V23" s="1063">
        <v>15289</v>
      </c>
      <c r="W23" s="1063"/>
      <c r="X23" s="1063"/>
      <c r="Y23" s="1063"/>
      <c r="Z23" s="1063"/>
      <c r="AA23" s="1063">
        <v>491</v>
      </c>
      <c r="AB23" s="1063"/>
      <c r="AC23" s="1063"/>
      <c r="AD23" s="1063"/>
      <c r="AE23" s="1064"/>
      <c r="AF23" s="1065">
        <v>454</v>
      </c>
      <c r="AG23" s="1063"/>
      <c r="AH23" s="1063"/>
      <c r="AI23" s="1063"/>
      <c r="AJ23" s="1066"/>
      <c r="AK23" s="1067"/>
      <c r="AL23" s="1068"/>
      <c r="AM23" s="1068"/>
      <c r="AN23" s="1068"/>
      <c r="AO23" s="1068"/>
      <c r="AP23" s="1063">
        <v>14990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7166</v>
      </c>
      <c r="R28" s="1048"/>
      <c r="S28" s="1048"/>
      <c r="T28" s="1048"/>
      <c r="U28" s="1048"/>
      <c r="V28" s="1048">
        <v>6967</v>
      </c>
      <c r="W28" s="1048"/>
      <c r="X28" s="1048"/>
      <c r="Y28" s="1048"/>
      <c r="Z28" s="1048"/>
      <c r="AA28" s="1048">
        <v>199</v>
      </c>
      <c r="AB28" s="1048"/>
      <c r="AC28" s="1048"/>
      <c r="AD28" s="1048"/>
      <c r="AE28" s="1049"/>
      <c r="AF28" s="1050">
        <v>199</v>
      </c>
      <c r="AG28" s="1048"/>
      <c r="AH28" s="1048"/>
      <c r="AI28" s="1048"/>
      <c r="AJ28" s="1051"/>
      <c r="AK28" s="1052">
        <v>537</v>
      </c>
      <c r="AL28" s="1040"/>
      <c r="AM28" s="1040"/>
      <c r="AN28" s="1040"/>
      <c r="AO28" s="1040"/>
      <c r="AP28" s="1040" t="s">
        <v>527</v>
      </c>
      <c r="AQ28" s="1040"/>
      <c r="AR28" s="1040"/>
      <c r="AS28" s="1040"/>
      <c r="AT28" s="1040"/>
      <c r="AU28" s="1040" t="s">
        <v>528</v>
      </c>
      <c r="AV28" s="1040"/>
      <c r="AW28" s="1040"/>
      <c r="AX28" s="1040"/>
      <c r="AY28" s="1040"/>
      <c r="AZ28" s="1041" t="s">
        <v>528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4086</v>
      </c>
      <c r="R29" s="1038"/>
      <c r="S29" s="1038"/>
      <c r="T29" s="1038"/>
      <c r="U29" s="1038"/>
      <c r="V29" s="1038">
        <v>4045</v>
      </c>
      <c r="W29" s="1038"/>
      <c r="X29" s="1038"/>
      <c r="Y29" s="1038"/>
      <c r="Z29" s="1038"/>
      <c r="AA29" s="1038">
        <v>41</v>
      </c>
      <c r="AB29" s="1038"/>
      <c r="AC29" s="1038"/>
      <c r="AD29" s="1038"/>
      <c r="AE29" s="1039"/>
      <c r="AF29" s="1013">
        <v>41</v>
      </c>
      <c r="AG29" s="1014"/>
      <c r="AH29" s="1014"/>
      <c r="AI29" s="1014"/>
      <c r="AJ29" s="1015"/>
      <c r="AK29" s="974">
        <v>613</v>
      </c>
      <c r="AL29" s="965"/>
      <c r="AM29" s="965"/>
      <c r="AN29" s="965"/>
      <c r="AO29" s="965"/>
      <c r="AP29" s="965" t="s">
        <v>527</v>
      </c>
      <c r="AQ29" s="965"/>
      <c r="AR29" s="965"/>
      <c r="AS29" s="965"/>
      <c r="AT29" s="965"/>
      <c r="AU29" s="965" t="s">
        <v>527</v>
      </c>
      <c r="AV29" s="965"/>
      <c r="AW29" s="965"/>
      <c r="AX29" s="965"/>
      <c r="AY29" s="965"/>
      <c r="AZ29" s="1036" t="s">
        <v>527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436</v>
      </c>
      <c r="R30" s="1038"/>
      <c r="S30" s="1038"/>
      <c r="T30" s="1038"/>
      <c r="U30" s="1038"/>
      <c r="V30" s="1038">
        <v>433</v>
      </c>
      <c r="W30" s="1038"/>
      <c r="X30" s="1038"/>
      <c r="Y30" s="1038"/>
      <c r="Z30" s="1038"/>
      <c r="AA30" s="1038">
        <v>3</v>
      </c>
      <c r="AB30" s="1038"/>
      <c r="AC30" s="1038"/>
      <c r="AD30" s="1038"/>
      <c r="AE30" s="1039"/>
      <c r="AF30" s="1013">
        <v>3</v>
      </c>
      <c r="AG30" s="1014"/>
      <c r="AH30" s="1014"/>
      <c r="AI30" s="1014"/>
      <c r="AJ30" s="1015"/>
      <c r="AK30" s="974">
        <v>131</v>
      </c>
      <c r="AL30" s="965"/>
      <c r="AM30" s="965"/>
      <c r="AN30" s="965"/>
      <c r="AO30" s="965"/>
      <c r="AP30" s="965" t="s">
        <v>528</v>
      </c>
      <c r="AQ30" s="965"/>
      <c r="AR30" s="965"/>
      <c r="AS30" s="965"/>
      <c r="AT30" s="965"/>
      <c r="AU30" s="965" t="s">
        <v>527</v>
      </c>
      <c r="AV30" s="965"/>
      <c r="AW30" s="965"/>
      <c r="AX30" s="965"/>
      <c r="AY30" s="965"/>
      <c r="AZ30" s="1036" t="s">
        <v>528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1440</v>
      </c>
      <c r="R31" s="1038"/>
      <c r="S31" s="1038"/>
      <c r="T31" s="1038"/>
      <c r="U31" s="1038"/>
      <c r="V31" s="1038">
        <v>1426</v>
      </c>
      <c r="W31" s="1038"/>
      <c r="X31" s="1038"/>
      <c r="Y31" s="1038"/>
      <c r="Z31" s="1038"/>
      <c r="AA31" s="1038">
        <v>15</v>
      </c>
      <c r="AB31" s="1038"/>
      <c r="AC31" s="1038"/>
      <c r="AD31" s="1038"/>
      <c r="AE31" s="1039"/>
      <c r="AF31" s="1013">
        <v>977</v>
      </c>
      <c r="AG31" s="1014"/>
      <c r="AH31" s="1014"/>
      <c r="AI31" s="1014"/>
      <c r="AJ31" s="1015"/>
      <c r="AK31" s="974">
        <v>49</v>
      </c>
      <c r="AL31" s="965"/>
      <c r="AM31" s="965"/>
      <c r="AN31" s="965"/>
      <c r="AO31" s="965"/>
      <c r="AP31" s="965">
        <v>4516</v>
      </c>
      <c r="AQ31" s="965"/>
      <c r="AR31" s="965"/>
      <c r="AS31" s="965"/>
      <c r="AT31" s="965"/>
      <c r="AU31" s="965">
        <v>149</v>
      </c>
      <c r="AV31" s="965"/>
      <c r="AW31" s="965"/>
      <c r="AX31" s="965"/>
      <c r="AY31" s="965"/>
      <c r="AZ31" s="1036" t="s">
        <v>528</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1</v>
      </c>
      <c r="R32" s="1038"/>
      <c r="S32" s="1038"/>
      <c r="T32" s="1038"/>
      <c r="U32" s="1038"/>
      <c r="V32" s="1038">
        <v>2</v>
      </c>
      <c r="W32" s="1038"/>
      <c r="X32" s="1038"/>
      <c r="Y32" s="1038"/>
      <c r="Z32" s="1038"/>
      <c r="AA32" s="1038">
        <v>0</v>
      </c>
      <c r="AB32" s="1038"/>
      <c r="AC32" s="1038"/>
      <c r="AD32" s="1038"/>
      <c r="AE32" s="1039"/>
      <c r="AF32" s="1013">
        <v>8</v>
      </c>
      <c r="AG32" s="1014"/>
      <c r="AH32" s="1014"/>
      <c r="AI32" s="1014"/>
      <c r="AJ32" s="1015"/>
      <c r="AK32" s="974" t="s">
        <v>527</v>
      </c>
      <c r="AL32" s="965"/>
      <c r="AM32" s="965"/>
      <c r="AN32" s="965"/>
      <c r="AO32" s="965"/>
      <c r="AP32" s="965" t="s">
        <v>528</v>
      </c>
      <c r="AQ32" s="965"/>
      <c r="AR32" s="965"/>
      <c r="AS32" s="965"/>
      <c r="AT32" s="965"/>
      <c r="AU32" s="965" t="s">
        <v>528</v>
      </c>
      <c r="AV32" s="965"/>
      <c r="AW32" s="965"/>
      <c r="AX32" s="965"/>
      <c r="AY32" s="965"/>
      <c r="AZ32" s="1036" t="s">
        <v>527</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1228</v>
      </c>
      <c r="AG63" s="953"/>
      <c r="AH63" s="953"/>
      <c r="AI63" s="953"/>
      <c r="AJ63" s="1024"/>
      <c r="AK63" s="1025"/>
      <c r="AL63" s="957"/>
      <c r="AM63" s="957"/>
      <c r="AN63" s="957"/>
      <c r="AO63" s="957"/>
      <c r="AP63" s="953">
        <v>4516</v>
      </c>
      <c r="AQ63" s="953"/>
      <c r="AR63" s="953"/>
      <c r="AS63" s="953"/>
      <c r="AT63" s="953"/>
      <c r="AU63" s="953">
        <v>149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387</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30393</v>
      </c>
      <c r="R68" s="976"/>
      <c r="S68" s="976"/>
      <c r="T68" s="976"/>
      <c r="U68" s="976"/>
      <c r="V68" s="976">
        <v>29640</v>
      </c>
      <c r="W68" s="976"/>
      <c r="X68" s="976"/>
      <c r="Y68" s="976"/>
      <c r="Z68" s="976"/>
      <c r="AA68" s="976">
        <v>753</v>
      </c>
      <c r="AB68" s="976"/>
      <c r="AC68" s="976"/>
      <c r="AD68" s="976"/>
      <c r="AE68" s="976"/>
      <c r="AF68" s="976">
        <v>753</v>
      </c>
      <c r="AG68" s="976"/>
      <c r="AH68" s="976"/>
      <c r="AI68" s="976"/>
      <c r="AJ68" s="976"/>
      <c r="AK68" s="976">
        <v>1633</v>
      </c>
      <c r="AL68" s="976"/>
      <c r="AM68" s="976"/>
      <c r="AN68" s="976"/>
      <c r="AO68" s="976"/>
      <c r="AP68" s="976" t="s">
        <v>535</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283</v>
      </c>
      <c r="R69" s="965"/>
      <c r="S69" s="965"/>
      <c r="T69" s="965"/>
      <c r="U69" s="965"/>
      <c r="V69" s="965">
        <v>264</v>
      </c>
      <c r="W69" s="965"/>
      <c r="X69" s="965"/>
      <c r="Y69" s="965"/>
      <c r="Z69" s="965"/>
      <c r="AA69" s="965">
        <v>19</v>
      </c>
      <c r="AB69" s="965"/>
      <c r="AC69" s="965"/>
      <c r="AD69" s="965"/>
      <c r="AE69" s="965"/>
      <c r="AF69" s="965">
        <v>19</v>
      </c>
      <c r="AG69" s="965"/>
      <c r="AH69" s="965"/>
      <c r="AI69" s="965"/>
      <c r="AJ69" s="965"/>
      <c r="AK69" s="965" t="s">
        <v>536</v>
      </c>
      <c r="AL69" s="965"/>
      <c r="AM69" s="965"/>
      <c r="AN69" s="965"/>
      <c r="AO69" s="965"/>
      <c r="AP69" s="965" t="s">
        <v>535</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106</v>
      </c>
      <c r="R70" s="965"/>
      <c r="S70" s="965"/>
      <c r="T70" s="965"/>
      <c r="U70" s="965"/>
      <c r="V70" s="965">
        <v>98</v>
      </c>
      <c r="W70" s="965"/>
      <c r="X70" s="965"/>
      <c r="Y70" s="965"/>
      <c r="Z70" s="965"/>
      <c r="AA70" s="965">
        <v>8</v>
      </c>
      <c r="AB70" s="965"/>
      <c r="AC70" s="965"/>
      <c r="AD70" s="965"/>
      <c r="AE70" s="965"/>
      <c r="AF70" s="965">
        <v>8</v>
      </c>
      <c r="AG70" s="965"/>
      <c r="AH70" s="965"/>
      <c r="AI70" s="965"/>
      <c r="AJ70" s="965"/>
      <c r="AK70" s="965">
        <v>2</v>
      </c>
      <c r="AL70" s="965"/>
      <c r="AM70" s="965"/>
      <c r="AN70" s="965"/>
      <c r="AO70" s="965"/>
      <c r="AP70" s="965" t="s">
        <v>535</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130</v>
      </c>
      <c r="R71" s="965"/>
      <c r="S71" s="965"/>
      <c r="T71" s="965"/>
      <c r="U71" s="965"/>
      <c r="V71" s="965">
        <v>101</v>
      </c>
      <c r="W71" s="965"/>
      <c r="X71" s="965"/>
      <c r="Y71" s="965"/>
      <c r="Z71" s="965"/>
      <c r="AA71" s="965">
        <v>29</v>
      </c>
      <c r="AB71" s="965"/>
      <c r="AC71" s="965"/>
      <c r="AD71" s="965"/>
      <c r="AE71" s="965"/>
      <c r="AF71" s="965">
        <v>29</v>
      </c>
      <c r="AG71" s="965"/>
      <c r="AH71" s="965"/>
      <c r="AI71" s="965"/>
      <c r="AJ71" s="965"/>
      <c r="AK71" s="965" t="s">
        <v>535</v>
      </c>
      <c r="AL71" s="965"/>
      <c r="AM71" s="965"/>
      <c r="AN71" s="965"/>
      <c r="AO71" s="965"/>
      <c r="AP71" s="965" t="s">
        <v>536</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1">
        <v>1786</v>
      </c>
      <c r="R72" s="965"/>
      <c r="S72" s="965"/>
      <c r="T72" s="965"/>
      <c r="U72" s="965"/>
      <c r="V72" s="965">
        <v>1673</v>
      </c>
      <c r="W72" s="965"/>
      <c r="X72" s="965"/>
      <c r="Y72" s="965"/>
      <c r="Z72" s="965"/>
      <c r="AA72" s="965">
        <v>113</v>
      </c>
      <c r="AB72" s="965"/>
      <c r="AC72" s="965"/>
      <c r="AD72" s="965"/>
      <c r="AE72" s="965"/>
      <c r="AF72" s="965">
        <v>113</v>
      </c>
      <c r="AG72" s="965"/>
      <c r="AH72" s="965"/>
      <c r="AI72" s="965"/>
      <c r="AJ72" s="965"/>
      <c r="AK72" s="965">
        <v>80</v>
      </c>
      <c r="AL72" s="965"/>
      <c r="AM72" s="965"/>
      <c r="AN72" s="965"/>
      <c r="AO72" s="965"/>
      <c r="AP72" s="965" t="s">
        <v>535</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1">
        <v>486193</v>
      </c>
      <c r="R73" s="965"/>
      <c r="S73" s="965"/>
      <c r="T73" s="965"/>
      <c r="U73" s="965"/>
      <c r="V73" s="965">
        <v>473327</v>
      </c>
      <c r="W73" s="965"/>
      <c r="X73" s="965"/>
      <c r="Y73" s="965"/>
      <c r="Z73" s="965"/>
      <c r="AA73" s="965">
        <v>12866</v>
      </c>
      <c r="AB73" s="965"/>
      <c r="AC73" s="965"/>
      <c r="AD73" s="965"/>
      <c r="AE73" s="965"/>
      <c r="AF73" s="965">
        <v>12866</v>
      </c>
      <c r="AG73" s="965"/>
      <c r="AH73" s="965"/>
      <c r="AI73" s="965"/>
      <c r="AJ73" s="965"/>
      <c r="AK73" s="965">
        <v>6901</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5969</v>
      </c>
      <c r="R74" s="965"/>
      <c r="S74" s="965"/>
      <c r="T74" s="965"/>
      <c r="U74" s="965"/>
      <c r="V74" s="965">
        <v>5216</v>
      </c>
      <c r="W74" s="965"/>
      <c r="X74" s="965"/>
      <c r="Y74" s="965"/>
      <c r="Z74" s="965"/>
      <c r="AA74" s="965">
        <v>752</v>
      </c>
      <c r="AB74" s="965"/>
      <c r="AC74" s="965"/>
      <c r="AD74" s="965"/>
      <c r="AE74" s="965"/>
      <c r="AF74" s="965">
        <v>4642</v>
      </c>
      <c r="AG74" s="965"/>
      <c r="AH74" s="965"/>
      <c r="AI74" s="965"/>
      <c r="AJ74" s="965"/>
      <c r="AK74" s="965" t="s">
        <v>541</v>
      </c>
      <c r="AL74" s="965"/>
      <c r="AM74" s="965"/>
      <c r="AN74" s="965"/>
      <c r="AO74" s="965"/>
      <c r="AP74" s="965">
        <v>12244</v>
      </c>
      <c r="AQ74" s="965"/>
      <c r="AR74" s="965"/>
      <c r="AS74" s="965"/>
      <c r="AT74" s="965"/>
      <c r="AU74" s="965">
        <v>31</v>
      </c>
      <c r="AV74" s="965"/>
      <c r="AW74" s="965"/>
      <c r="AX74" s="965"/>
      <c r="AY74" s="965"/>
      <c r="AZ74" s="966" t="s">
        <v>542</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19659</v>
      </c>
      <c r="R75" s="973"/>
      <c r="S75" s="973"/>
      <c r="T75" s="973"/>
      <c r="U75" s="974"/>
      <c r="V75" s="975">
        <v>19641</v>
      </c>
      <c r="W75" s="973"/>
      <c r="X75" s="973"/>
      <c r="Y75" s="973"/>
      <c r="Z75" s="974"/>
      <c r="AA75" s="975">
        <v>18</v>
      </c>
      <c r="AB75" s="973"/>
      <c r="AC75" s="973"/>
      <c r="AD75" s="973"/>
      <c r="AE75" s="974"/>
      <c r="AF75" s="975">
        <v>4430</v>
      </c>
      <c r="AG75" s="973"/>
      <c r="AH75" s="973"/>
      <c r="AI75" s="973"/>
      <c r="AJ75" s="974"/>
      <c r="AK75" s="975" t="s">
        <v>541</v>
      </c>
      <c r="AL75" s="973"/>
      <c r="AM75" s="973"/>
      <c r="AN75" s="973"/>
      <c r="AO75" s="974"/>
      <c r="AP75" s="975">
        <v>19168</v>
      </c>
      <c r="AQ75" s="973"/>
      <c r="AR75" s="973"/>
      <c r="AS75" s="973"/>
      <c r="AT75" s="974"/>
      <c r="AU75" s="975">
        <v>2319</v>
      </c>
      <c r="AV75" s="973"/>
      <c r="AW75" s="973"/>
      <c r="AX75" s="973"/>
      <c r="AY75" s="974"/>
      <c r="AZ75" s="966" t="s">
        <v>542</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3462</v>
      </c>
      <c r="R76" s="973"/>
      <c r="S76" s="973"/>
      <c r="T76" s="973"/>
      <c r="U76" s="974"/>
      <c r="V76" s="975">
        <v>2891</v>
      </c>
      <c r="W76" s="973"/>
      <c r="X76" s="973"/>
      <c r="Y76" s="973"/>
      <c r="Z76" s="974"/>
      <c r="AA76" s="975">
        <v>571</v>
      </c>
      <c r="AB76" s="973"/>
      <c r="AC76" s="973"/>
      <c r="AD76" s="973"/>
      <c r="AE76" s="974"/>
      <c r="AF76" s="975">
        <v>564</v>
      </c>
      <c r="AG76" s="973"/>
      <c r="AH76" s="973"/>
      <c r="AI76" s="973"/>
      <c r="AJ76" s="974"/>
      <c r="AK76" s="975" t="s">
        <v>541</v>
      </c>
      <c r="AL76" s="973"/>
      <c r="AM76" s="973"/>
      <c r="AN76" s="973"/>
      <c r="AO76" s="974"/>
      <c r="AP76" s="975">
        <v>9069</v>
      </c>
      <c r="AQ76" s="973"/>
      <c r="AR76" s="973"/>
      <c r="AS76" s="973"/>
      <c r="AT76" s="974"/>
      <c r="AU76" s="975">
        <v>2639</v>
      </c>
      <c r="AV76" s="973"/>
      <c r="AW76" s="973"/>
      <c r="AX76" s="973"/>
      <c r="AY76" s="974"/>
      <c r="AZ76" s="966" t="s">
        <v>543</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2">
        <v>845</v>
      </c>
      <c r="R77" s="973"/>
      <c r="S77" s="973"/>
      <c r="T77" s="973"/>
      <c r="U77" s="974"/>
      <c r="V77" s="975">
        <v>806</v>
      </c>
      <c r="W77" s="973"/>
      <c r="X77" s="973"/>
      <c r="Y77" s="973"/>
      <c r="Z77" s="974"/>
      <c r="AA77" s="975">
        <v>39</v>
      </c>
      <c r="AB77" s="973"/>
      <c r="AC77" s="973"/>
      <c r="AD77" s="973"/>
      <c r="AE77" s="974"/>
      <c r="AF77" s="975">
        <v>39</v>
      </c>
      <c r="AG77" s="973"/>
      <c r="AH77" s="973"/>
      <c r="AI77" s="973"/>
      <c r="AJ77" s="974"/>
      <c r="AK77" s="975" t="s">
        <v>541</v>
      </c>
      <c r="AL77" s="973"/>
      <c r="AM77" s="973"/>
      <c r="AN77" s="973"/>
      <c r="AO77" s="974"/>
      <c r="AP77" s="975">
        <v>5</v>
      </c>
      <c r="AQ77" s="973"/>
      <c r="AR77" s="973"/>
      <c r="AS77" s="973"/>
      <c r="AT77" s="974"/>
      <c r="AU77" s="975">
        <v>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23463</v>
      </c>
      <c r="AG88" s="953"/>
      <c r="AH88" s="953"/>
      <c r="AI88" s="953"/>
      <c r="AJ88" s="953"/>
      <c r="AK88" s="957"/>
      <c r="AL88" s="957"/>
      <c r="AM88" s="957"/>
      <c r="AN88" s="957"/>
      <c r="AO88" s="957"/>
      <c r="AP88" s="953">
        <v>40486</v>
      </c>
      <c r="AQ88" s="953"/>
      <c r="AR88" s="953"/>
      <c r="AS88" s="953"/>
      <c r="AT88" s="953"/>
      <c r="AU88" s="953">
        <v>4990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45</v>
      </c>
      <c r="CS102" s="945"/>
      <c r="CT102" s="945"/>
      <c r="CU102" s="945"/>
      <c r="CV102" s="946"/>
      <c r="CW102" s="944">
        <v>0</v>
      </c>
      <c r="CX102" s="945"/>
      <c r="CY102" s="945"/>
      <c r="CZ102" s="945"/>
      <c r="DA102" s="946"/>
      <c r="DB102" s="944" t="s">
        <v>549</v>
      </c>
      <c r="DC102" s="945"/>
      <c r="DD102" s="945"/>
      <c r="DE102" s="945"/>
      <c r="DF102" s="946"/>
      <c r="DG102" s="944">
        <v>362</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285</v>
      </c>
      <c r="AG109" s="886"/>
      <c r="AH109" s="886"/>
      <c r="AI109" s="886"/>
      <c r="AJ109" s="887"/>
      <c r="AK109" s="888" t="s">
        <v>284</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285</v>
      </c>
      <c r="BW109" s="886"/>
      <c r="BX109" s="886"/>
      <c r="BY109" s="886"/>
      <c r="BZ109" s="887"/>
      <c r="CA109" s="888" t="s">
        <v>284</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285</v>
      </c>
      <c r="DM109" s="886"/>
      <c r="DN109" s="886"/>
      <c r="DO109" s="886"/>
      <c r="DP109" s="887"/>
      <c r="DQ109" s="888" t="s">
        <v>284</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1385288</v>
      </c>
      <c r="AB110" s="871"/>
      <c r="AC110" s="871"/>
      <c r="AD110" s="871"/>
      <c r="AE110" s="872"/>
      <c r="AF110" s="873">
        <v>1417807</v>
      </c>
      <c r="AG110" s="871"/>
      <c r="AH110" s="871"/>
      <c r="AI110" s="871"/>
      <c r="AJ110" s="872"/>
      <c r="AK110" s="873">
        <v>1477173</v>
      </c>
      <c r="AL110" s="871"/>
      <c r="AM110" s="871"/>
      <c r="AN110" s="871"/>
      <c r="AO110" s="872"/>
      <c r="AP110" s="874">
        <v>15</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13683820</v>
      </c>
      <c r="BR110" s="798"/>
      <c r="BS110" s="798"/>
      <c r="BT110" s="798"/>
      <c r="BU110" s="798"/>
      <c r="BV110" s="798">
        <v>15015964</v>
      </c>
      <c r="BW110" s="798"/>
      <c r="BX110" s="798"/>
      <c r="BY110" s="798"/>
      <c r="BZ110" s="798"/>
      <c r="CA110" s="798">
        <v>14990089</v>
      </c>
      <c r="CB110" s="798"/>
      <c r="CC110" s="798"/>
      <c r="CD110" s="798"/>
      <c r="CE110" s="798"/>
      <c r="CF110" s="859">
        <v>151.80000000000001</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v>1636428</v>
      </c>
      <c r="BR111" s="769"/>
      <c r="BS111" s="769"/>
      <c r="BT111" s="769"/>
      <c r="BU111" s="769"/>
      <c r="BV111" s="769">
        <v>1453366</v>
      </c>
      <c r="BW111" s="769"/>
      <c r="BX111" s="769"/>
      <c r="BY111" s="769"/>
      <c r="BZ111" s="769"/>
      <c r="CA111" s="769">
        <v>1404068</v>
      </c>
      <c r="CB111" s="769"/>
      <c r="CC111" s="769"/>
      <c r="CD111" s="769"/>
      <c r="CE111" s="769"/>
      <c r="CF111" s="846">
        <v>14.2</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199650</v>
      </c>
      <c r="BR112" s="769"/>
      <c r="BS112" s="769"/>
      <c r="BT112" s="769"/>
      <c r="BU112" s="769"/>
      <c r="BV112" s="769">
        <v>169445</v>
      </c>
      <c r="BW112" s="769"/>
      <c r="BX112" s="769"/>
      <c r="BY112" s="769"/>
      <c r="BZ112" s="769"/>
      <c r="CA112" s="769">
        <v>149014</v>
      </c>
      <c r="CB112" s="769"/>
      <c r="CC112" s="769"/>
      <c r="CD112" s="769"/>
      <c r="CE112" s="769"/>
      <c r="CF112" s="846">
        <v>1.5</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11390</v>
      </c>
      <c r="AB113" s="907"/>
      <c r="AC113" s="907"/>
      <c r="AD113" s="907"/>
      <c r="AE113" s="908"/>
      <c r="AF113" s="909">
        <v>11061</v>
      </c>
      <c r="AG113" s="907"/>
      <c r="AH113" s="907"/>
      <c r="AI113" s="907"/>
      <c r="AJ113" s="908"/>
      <c r="AK113" s="909">
        <v>10659</v>
      </c>
      <c r="AL113" s="907"/>
      <c r="AM113" s="907"/>
      <c r="AN113" s="907"/>
      <c r="AO113" s="908"/>
      <c r="AP113" s="910">
        <v>0.1</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5395939</v>
      </c>
      <c r="BR113" s="769"/>
      <c r="BS113" s="769"/>
      <c r="BT113" s="769"/>
      <c r="BU113" s="769"/>
      <c r="BV113" s="769">
        <v>5136307</v>
      </c>
      <c r="BW113" s="769"/>
      <c r="BX113" s="769"/>
      <c r="BY113" s="769"/>
      <c r="BZ113" s="769"/>
      <c r="CA113" s="769">
        <v>4990179</v>
      </c>
      <c r="CB113" s="769"/>
      <c r="CC113" s="769"/>
      <c r="CD113" s="769"/>
      <c r="CE113" s="769"/>
      <c r="CF113" s="846">
        <v>50.5</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458894</v>
      </c>
      <c r="AB114" s="782"/>
      <c r="AC114" s="782"/>
      <c r="AD114" s="782"/>
      <c r="AE114" s="783"/>
      <c r="AF114" s="784">
        <v>429442</v>
      </c>
      <c r="AG114" s="782"/>
      <c r="AH114" s="782"/>
      <c r="AI114" s="782"/>
      <c r="AJ114" s="783"/>
      <c r="AK114" s="784">
        <v>410600</v>
      </c>
      <c r="AL114" s="782"/>
      <c r="AM114" s="782"/>
      <c r="AN114" s="782"/>
      <c r="AO114" s="783"/>
      <c r="AP114" s="752">
        <v>4.2</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7109955</v>
      </c>
      <c r="BR114" s="769"/>
      <c r="BS114" s="769"/>
      <c r="BT114" s="769"/>
      <c r="BU114" s="769"/>
      <c r="BV114" s="769">
        <v>7277510</v>
      </c>
      <c r="BW114" s="769"/>
      <c r="BX114" s="769"/>
      <c r="BY114" s="769"/>
      <c r="BZ114" s="769"/>
      <c r="CA114" s="769">
        <v>6700501</v>
      </c>
      <c r="CB114" s="769"/>
      <c r="CC114" s="769"/>
      <c r="CD114" s="769"/>
      <c r="CE114" s="769"/>
      <c r="CF114" s="846">
        <v>67.900000000000006</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218375</v>
      </c>
      <c r="AB115" s="907"/>
      <c r="AC115" s="907"/>
      <c r="AD115" s="907"/>
      <c r="AE115" s="908"/>
      <c r="AF115" s="909">
        <v>181496</v>
      </c>
      <c r="AG115" s="907"/>
      <c r="AH115" s="907"/>
      <c r="AI115" s="907"/>
      <c r="AJ115" s="908"/>
      <c r="AK115" s="909">
        <v>158990</v>
      </c>
      <c r="AL115" s="907"/>
      <c r="AM115" s="907"/>
      <c r="AN115" s="907"/>
      <c r="AO115" s="908"/>
      <c r="AP115" s="910">
        <v>1.6</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419062</v>
      </c>
      <c r="DH115" s="782"/>
      <c r="DI115" s="782"/>
      <c r="DJ115" s="782"/>
      <c r="DK115" s="783"/>
      <c r="DL115" s="784">
        <v>416925</v>
      </c>
      <c r="DM115" s="782"/>
      <c r="DN115" s="782"/>
      <c r="DO115" s="782"/>
      <c r="DP115" s="783"/>
      <c r="DQ115" s="784">
        <v>374425</v>
      </c>
      <c r="DR115" s="782"/>
      <c r="DS115" s="782"/>
      <c r="DT115" s="782"/>
      <c r="DU115" s="783"/>
      <c r="DV115" s="752">
        <v>3.8</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194</v>
      </c>
      <c r="AB116" s="782"/>
      <c r="AC116" s="782"/>
      <c r="AD116" s="782"/>
      <c r="AE116" s="783"/>
      <c r="AF116" s="784">
        <v>474</v>
      </c>
      <c r="AG116" s="782"/>
      <c r="AH116" s="782"/>
      <c r="AI116" s="782"/>
      <c r="AJ116" s="783"/>
      <c r="AK116" s="784">
        <v>61</v>
      </c>
      <c r="AL116" s="782"/>
      <c r="AM116" s="782"/>
      <c r="AN116" s="782"/>
      <c r="AO116" s="783"/>
      <c r="AP116" s="752">
        <v>0</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2074141</v>
      </c>
      <c r="AB117" s="893"/>
      <c r="AC117" s="893"/>
      <c r="AD117" s="893"/>
      <c r="AE117" s="894"/>
      <c r="AF117" s="896">
        <v>2040280</v>
      </c>
      <c r="AG117" s="893"/>
      <c r="AH117" s="893"/>
      <c r="AI117" s="893"/>
      <c r="AJ117" s="894"/>
      <c r="AK117" s="896">
        <v>2057483</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285</v>
      </c>
      <c r="AG118" s="886"/>
      <c r="AH118" s="886"/>
      <c r="AI118" s="886"/>
      <c r="AJ118" s="887"/>
      <c r="AK118" s="888" t="s">
        <v>284</v>
      </c>
      <c r="AL118" s="886"/>
      <c r="AM118" s="886"/>
      <c r="AN118" s="886"/>
      <c r="AO118" s="887"/>
      <c r="AP118" s="889" t="s">
        <v>398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426</v>
      </c>
      <c r="BP118" s="836"/>
      <c r="BQ118" s="855">
        <v>28025792</v>
      </c>
      <c r="BR118" s="856"/>
      <c r="BS118" s="856"/>
      <c r="BT118" s="856"/>
      <c r="BU118" s="856"/>
      <c r="BV118" s="856">
        <v>29052592</v>
      </c>
      <c r="BW118" s="856"/>
      <c r="BX118" s="856"/>
      <c r="BY118" s="856"/>
      <c r="BZ118" s="856"/>
      <c r="CA118" s="856">
        <v>28233851</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1273025</v>
      </c>
      <c r="BR119" s="798"/>
      <c r="BS119" s="798"/>
      <c r="BT119" s="798"/>
      <c r="BU119" s="798"/>
      <c r="BV119" s="798">
        <v>1733946</v>
      </c>
      <c r="BW119" s="798"/>
      <c r="BX119" s="798"/>
      <c r="BY119" s="798"/>
      <c r="BZ119" s="798"/>
      <c r="CA119" s="798">
        <v>1522241</v>
      </c>
      <c r="CB119" s="798"/>
      <c r="CC119" s="798"/>
      <c r="CD119" s="798"/>
      <c r="CE119" s="798"/>
      <c r="CF119" s="859">
        <v>15.4</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1217366</v>
      </c>
      <c r="DH119" s="715"/>
      <c r="DI119" s="715"/>
      <c r="DJ119" s="715"/>
      <c r="DK119" s="716"/>
      <c r="DL119" s="717">
        <v>1036441</v>
      </c>
      <c r="DM119" s="715"/>
      <c r="DN119" s="715"/>
      <c r="DO119" s="715"/>
      <c r="DP119" s="716"/>
      <c r="DQ119" s="717">
        <v>1029643</v>
      </c>
      <c r="DR119" s="715"/>
      <c r="DS119" s="715"/>
      <c r="DT119" s="715"/>
      <c r="DU119" s="716"/>
      <c r="DV119" s="805">
        <v>10.4</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432</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199650</v>
      </c>
      <c r="DH120" s="798"/>
      <c r="DI120" s="798"/>
      <c r="DJ120" s="798"/>
      <c r="DK120" s="798"/>
      <c r="DL120" s="798">
        <v>169445</v>
      </c>
      <c r="DM120" s="798"/>
      <c r="DN120" s="798"/>
      <c r="DO120" s="798"/>
      <c r="DP120" s="798"/>
      <c r="DQ120" s="798">
        <v>149014</v>
      </c>
      <c r="DR120" s="798"/>
      <c r="DS120" s="798"/>
      <c r="DT120" s="798"/>
      <c r="DU120" s="798"/>
      <c r="DV120" s="799">
        <v>1.5</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11987723</v>
      </c>
      <c r="BR121" s="856"/>
      <c r="BS121" s="856"/>
      <c r="BT121" s="856"/>
      <c r="BU121" s="856"/>
      <c r="BV121" s="856">
        <v>12244037</v>
      </c>
      <c r="BW121" s="856"/>
      <c r="BX121" s="856"/>
      <c r="BY121" s="856"/>
      <c r="BZ121" s="856"/>
      <c r="CA121" s="856">
        <v>12366696</v>
      </c>
      <c r="CB121" s="856"/>
      <c r="CC121" s="856"/>
      <c r="CD121" s="856"/>
      <c r="CE121" s="856"/>
      <c r="CF121" s="857">
        <v>125.3</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435</v>
      </c>
      <c r="BP122" s="836"/>
      <c r="BQ122" s="837">
        <v>13260748</v>
      </c>
      <c r="BR122" s="838"/>
      <c r="BS122" s="838"/>
      <c r="BT122" s="838"/>
      <c r="BU122" s="838"/>
      <c r="BV122" s="838">
        <v>13977983</v>
      </c>
      <c r="BW122" s="838"/>
      <c r="BX122" s="838"/>
      <c r="BY122" s="838"/>
      <c r="BZ122" s="838"/>
      <c r="CA122" s="838">
        <v>13888937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144.30000000000001</v>
      </c>
      <c r="BR123" s="830"/>
      <c r="BS123" s="830"/>
      <c r="BT123" s="830"/>
      <c r="BU123" s="830"/>
      <c r="BV123" s="830">
        <v>151.69999999999999</v>
      </c>
      <c r="BW123" s="830"/>
      <c r="BX123" s="830"/>
      <c r="BY123" s="830"/>
      <c r="BZ123" s="830"/>
      <c r="CA123" s="830">
        <v>145.30000000000001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110930</v>
      </c>
      <c r="AB126" s="782"/>
      <c r="AC126" s="782"/>
      <c r="AD126" s="782"/>
      <c r="AE126" s="783"/>
      <c r="AF126" s="784">
        <v>77806</v>
      </c>
      <c r="AG126" s="782"/>
      <c r="AH126" s="782"/>
      <c r="AI126" s="782"/>
      <c r="AJ126" s="783"/>
      <c r="AK126" s="784">
        <v>158990</v>
      </c>
      <c r="AL126" s="782"/>
      <c r="AM126" s="782"/>
      <c r="AN126" s="782"/>
      <c r="AO126" s="783"/>
      <c r="AP126" s="752">
        <v>1.6</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107445</v>
      </c>
      <c r="AB127" s="782"/>
      <c r="AC127" s="782"/>
      <c r="AD127" s="782"/>
      <c r="AE127" s="783"/>
      <c r="AF127" s="784">
        <v>103690</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446</v>
      </c>
      <c r="AY127" s="756"/>
      <c r="AZ127" s="756"/>
      <c r="BA127" s="756"/>
      <c r="BB127" s="756"/>
      <c r="BC127" s="756"/>
      <c r="BD127" s="756"/>
      <c r="BE127" s="757"/>
      <c r="BF127" s="758" t="s">
        <v>111</v>
      </c>
      <c r="BG127" s="759"/>
      <c r="BH127" s="759"/>
      <c r="BI127" s="759"/>
      <c r="BJ127" s="759"/>
      <c r="BK127" s="759"/>
      <c r="BL127" s="760"/>
      <c r="BM127" s="758">
        <v>13.19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111</v>
      </c>
      <c r="BG128" s="789"/>
      <c r="BH128" s="789"/>
      <c r="BI128" s="789"/>
      <c r="BJ128" s="789"/>
      <c r="BK128" s="789"/>
      <c r="BL128" s="790"/>
      <c r="BM128" s="788">
        <v>18.190000000000001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11271609</v>
      </c>
      <c r="AB129" s="782"/>
      <c r="AC129" s="782"/>
      <c r="AD129" s="782"/>
      <c r="AE129" s="783"/>
      <c r="AF129" s="784">
        <v>10997142</v>
      </c>
      <c r="AG129" s="782"/>
      <c r="AH129" s="782"/>
      <c r="AI129" s="782"/>
      <c r="AJ129" s="783"/>
      <c r="AK129" s="784">
        <v>10957011</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1040462</v>
      </c>
      <c r="AB130" s="782"/>
      <c r="AC130" s="782"/>
      <c r="AD130" s="782"/>
      <c r="AE130" s="783"/>
      <c r="AF130" s="784">
        <v>1066202</v>
      </c>
      <c r="AG130" s="782"/>
      <c r="AH130" s="782"/>
      <c r="AI130" s="782"/>
      <c r="AJ130" s="783"/>
      <c r="AK130" s="784">
        <v>1084444</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v>145.30000000000001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10231147</v>
      </c>
      <c r="AB131" s="715"/>
      <c r="AC131" s="715"/>
      <c r="AD131" s="715"/>
      <c r="AE131" s="716"/>
      <c r="AF131" s="717">
        <v>9930940</v>
      </c>
      <c r="AG131" s="715"/>
      <c r="AH131" s="715"/>
      <c r="AI131" s="715"/>
      <c r="AJ131" s="716"/>
      <c r="AK131" s="717">
        <v>9872567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10.10325626</v>
      </c>
      <c r="AB132" s="738"/>
      <c r="AC132" s="738"/>
      <c r="AD132" s="738"/>
      <c r="AE132" s="739"/>
      <c r="AF132" s="740">
        <v>9.8085176230000002</v>
      </c>
      <c r="AG132" s="738"/>
      <c r="AH132" s="738"/>
      <c r="AI132" s="738"/>
      <c r="AJ132" s="739"/>
      <c r="AK132" s="740">
        <v>9.8559878090000002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10.5</v>
      </c>
      <c r="AB133" s="747"/>
      <c r="AC133" s="747"/>
      <c r="AD133" s="747"/>
      <c r="AE133" s="748"/>
      <c r="AF133" s="746">
        <v>10</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31" t="s">
        <v>467</v>
      </c>
      <c r="H9" s="1132"/>
      <c r="I9" s="1132"/>
      <c r="J9" s="1133"/>
      <c r="K9" s="263">
        <v>3950370</v>
      </c>
      <c r="L9" s="264">
        <v>82907</v>
      </c>
      <c r="M9" s="265">
        <v>83170</v>
      </c>
      <c r="N9" s="266">
        <v>-0.3</v>
      </c>
    </row>
    <row r="10" spans="1:16">
      <c r="A10" s="248"/>
      <c r="B10" s="244"/>
      <c r="C10" s="244"/>
      <c r="D10" s="244"/>
      <c r="E10" s="244"/>
      <c r="F10" s="244"/>
      <c r="G10" s="1131" t="s">
        <v>468</v>
      </c>
      <c r="H10" s="1132"/>
      <c r="I10" s="1132"/>
      <c r="J10" s="1133"/>
      <c r="K10" s="267">
        <v>40704</v>
      </c>
      <c r="L10" s="268">
        <v>854</v>
      </c>
      <c r="M10" s="269">
        <v>7053</v>
      </c>
      <c r="N10" s="270">
        <v>-87.9</v>
      </c>
    </row>
    <row r="11" spans="1:16" ht="13.5" customHeight="1">
      <c r="A11" s="248"/>
      <c r="B11" s="244"/>
      <c r="C11" s="244"/>
      <c r="D11" s="244"/>
      <c r="E11" s="244"/>
      <c r="F11" s="244"/>
      <c r="G11" s="1131" t="s">
        <v>469</v>
      </c>
      <c r="H11" s="1132"/>
      <c r="I11" s="1132"/>
      <c r="J11" s="1133"/>
      <c r="K11" s="267">
        <v>52790</v>
      </c>
      <c r="L11" s="268">
        <v>1108</v>
      </c>
      <c r="M11" s="269">
        <v>8860</v>
      </c>
      <c r="N11" s="270">
        <v>-87.5</v>
      </c>
    </row>
    <row r="12" spans="1:16" ht="13.5" customHeight="1">
      <c r="A12" s="248"/>
      <c r="B12" s="244"/>
      <c r="C12" s="244"/>
      <c r="D12" s="244"/>
      <c r="E12" s="244"/>
      <c r="F12" s="244"/>
      <c r="G12" s="1131" t="s">
        <v>470</v>
      </c>
      <c r="H12" s="1132"/>
      <c r="I12" s="1132"/>
      <c r="J12" s="1133"/>
      <c r="K12" s="267">
        <v>111974</v>
      </c>
      <c r="L12" s="268">
        <v>2350</v>
      </c>
      <c r="M12" s="269">
        <v>837</v>
      </c>
      <c r="N12" s="270">
        <v>180.8</v>
      </c>
    </row>
    <row r="13" spans="1:16" ht="13.5" customHeight="1">
      <c r="A13" s="248"/>
      <c r="B13" s="244"/>
      <c r="C13" s="244"/>
      <c r="D13" s="244"/>
      <c r="E13" s="244"/>
      <c r="F13" s="244"/>
      <c r="G13" s="1131" t="s">
        <v>471</v>
      </c>
      <c r="H13" s="1132"/>
      <c r="I13" s="1132"/>
      <c r="J13" s="1133"/>
      <c r="K13" s="267" t="s">
        <v>472</v>
      </c>
      <c r="L13" s="268" t="s">
        <v>472</v>
      </c>
      <c r="M13" s="269">
        <v>4</v>
      </c>
      <c r="N13" s="270" t="s">
        <v>472</v>
      </c>
    </row>
    <row r="14" spans="1:16" ht="13.5" customHeight="1">
      <c r="A14" s="248"/>
      <c r="B14" s="244"/>
      <c r="C14" s="244"/>
      <c r="D14" s="244"/>
      <c r="E14" s="244"/>
      <c r="F14" s="244"/>
      <c r="G14" s="1131" t="s">
        <v>473</v>
      </c>
      <c r="H14" s="1132"/>
      <c r="I14" s="1132"/>
      <c r="J14" s="1133"/>
      <c r="K14" s="267">
        <v>315317</v>
      </c>
      <c r="L14" s="268">
        <v>6618</v>
      </c>
      <c r="M14" s="269">
        <v>3453</v>
      </c>
      <c r="N14" s="270">
        <v>91.7</v>
      </c>
    </row>
    <row r="15" spans="1:16" ht="13.5" customHeight="1">
      <c r="A15" s="248"/>
      <c r="B15" s="244"/>
      <c r="C15" s="244"/>
      <c r="D15" s="244"/>
      <c r="E15" s="244"/>
      <c r="F15" s="244"/>
      <c r="G15" s="1131" t="s">
        <v>474</v>
      </c>
      <c r="H15" s="1132"/>
      <c r="I15" s="1132"/>
      <c r="J15" s="1133"/>
      <c r="K15" s="267">
        <v>96789</v>
      </c>
      <c r="L15" s="268">
        <v>2031</v>
      </c>
      <c r="M15" s="269">
        <v>1923</v>
      </c>
      <c r="N15" s="270">
        <v>5.6</v>
      </c>
    </row>
    <row r="16" spans="1:16">
      <c r="A16" s="248"/>
      <c r="B16" s="244"/>
      <c r="C16" s="244"/>
      <c r="D16" s="244"/>
      <c r="E16" s="244"/>
      <c r="F16" s="244"/>
      <c r="G16" s="1134" t="s">
        <v>475</v>
      </c>
      <c r="H16" s="1135"/>
      <c r="I16" s="1135"/>
      <c r="J16" s="1136"/>
      <c r="K16" s="268">
        <v>-495962</v>
      </c>
      <c r="L16" s="268">
        <v>-10409</v>
      </c>
      <c r="M16" s="269">
        <v>-10272</v>
      </c>
      <c r="N16" s="270">
        <v>1.3</v>
      </c>
    </row>
    <row r="17" spans="1:16">
      <c r="A17" s="248"/>
      <c r="B17" s="244"/>
      <c r="C17" s="244"/>
      <c r="D17" s="244"/>
      <c r="E17" s="244"/>
      <c r="F17" s="244"/>
      <c r="G17" s="1134" t="s">
        <v>169</v>
      </c>
      <c r="H17" s="1135"/>
      <c r="I17" s="1135"/>
      <c r="J17" s="1136"/>
      <c r="K17" s="268">
        <v>4071982</v>
      </c>
      <c r="L17" s="268">
        <v>85460</v>
      </c>
      <c r="M17" s="269">
        <v>95028</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28" t="s">
        <v>480</v>
      </c>
      <c r="H21" s="1129"/>
      <c r="I21" s="1129"/>
      <c r="J21" s="1130"/>
      <c r="K21" s="280">
        <v>9.3800000000000008</v>
      </c>
      <c r="L21" s="281">
        <v>9.36</v>
      </c>
      <c r="M21" s="282">
        <v>0.02</v>
      </c>
      <c r="N21" s="249"/>
      <c r="O21" s="283"/>
      <c r="P21" s="279"/>
    </row>
    <row r="22" spans="1:16" s="284" customFormat="1">
      <c r="A22" s="279"/>
      <c r="B22" s="249"/>
      <c r="C22" s="249"/>
      <c r="D22" s="249"/>
      <c r="E22" s="249"/>
      <c r="F22" s="249"/>
      <c r="G22" s="1128" t="s">
        <v>481</v>
      </c>
      <c r="H22" s="1129"/>
      <c r="I22" s="1129"/>
      <c r="J22" s="1130"/>
      <c r="K22" s="285">
        <v>98.5</v>
      </c>
      <c r="L22" s="286">
        <v>96.8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19" t="s">
        <v>485</v>
      </c>
      <c r="H32" s="1120"/>
      <c r="I32" s="1120"/>
      <c r="J32" s="1121"/>
      <c r="K32" s="294">
        <v>1477173</v>
      </c>
      <c r="L32" s="294">
        <v>31002</v>
      </c>
      <c r="M32" s="295">
        <v>65071</v>
      </c>
      <c r="N32" s="296">
        <v>-52.4</v>
      </c>
    </row>
    <row r="33" spans="1:16" ht="13.5" customHeight="1">
      <c r="A33" s="248"/>
      <c r="B33" s="244"/>
      <c r="C33" s="244"/>
      <c r="D33" s="244"/>
      <c r="E33" s="244"/>
      <c r="F33" s="244"/>
      <c r="G33" s="1119" t="s">
        <v>486</v>
      </c>
      <c r="H33" s="1120"/>
      <c r="I33" s="1120"/>
      <c r="J33" s="1121"/>
      <c r="K33" s="294" t="s">
        <v>472</v>
      </c>
      <c r="L33" s="294" t="s">
        <v>472</v>
      </c>
      <c r="M33" s="295" t="s">
        <v>472</v>
      </c>
      <c r="N33" s="296" t="s">
        <v>472</v>
      </c>
    </row>
    <row r="34" spans="1:16" ht="27" customHeight="1">
      <c r="A34" s="248"/>
      <c r="B34" s="244"/>
      <c r="C34" s="244"/>
      <c r="D34" s="244"/>
      <c r="E34" s="244"/>
      <c r="F34" s="244"/>
      <c r="G34" s="1119" t="s">
        <v>487</v>
      </c>
      <c r="H34" s="1120"/>
      <c r="I34" s="1120"/>
      <c r="J34" s="1121"/>
      <c r="K34" s="294" t="s">
        <v>472</v>
      </c>
      <c r="L34" s="294" t="s">
        <v>472</v>
      </c>
      <c r="M34" s="295">
        <v>23</v>
      </c>
      <c r="N34" s="296" t="s">
        <v>472</v>
      </c>
    </row>
    <row r="35" spans="1:16" ht="27" customHeight="1">
      <c r="A35" s="248"/>
      <c r="B35" s="244"/>
      <c r="C35" s="244"/>
      <c r="D35" s="244"/>
      <c r="E35" s="244"/>
      <c r="F35" s="244"/>
      <c r="G35" s="1119" t="s">
        <v>488</v>
      </c>
      <c r="H35" s="1120"/>
      <c r="I35" s="1120"/>
      <c r="J35" s="1121"/>
      <c r="K35" s="294">
        <v>10659</v>
      </c>
      <c r="L35" s="294">
        <v>224</v>
      </c>
      <c r="M35" s="295">
        <v>17560</v>
      </c>
      <c r="N35" s="296">
        <v>-98.7</v>
      </c>
    </row>
    <row r="36" spans="1:16" ht="27" customHeight="1">
      <c r="A36" s="248"/>
      <c r="B36" s="244"/>
      <c r="C36" s="244"/>
      <c r="D36" s="244"/>
      <c r="E36" s="244"/>
      <c r="F36" s="244"/>
      <c r="G36" s="1119" t="s">
        <v>489</v>
      </c>
      <c r="H36" s="1120"/>
      <c r="I36" s="1120"/>
      <c r="J36" s="1121"/>
      <c r="K36" s="294">
        <v>410600</v>
      </c>
      <c r="L36" s="294">
        <v>8617</v>
      </c>
      <c r="M36" s="295">
        <v>3274</v>
      </c>
      <c r="N36" s="296">
        <v>163.19999999999999</v>
      </c>
    </row>
    <row r="37" spans="1:16" ht="13.5" customHeight="1">
      <c r="A37" s="248"/>
      <c r="B37" s="244"/>
      <c r="C37" s="244"/>
      <c r="D37" s="244"/>
      <c r="E37" s="244"/>
      <c r="F37" s="244"/>
      <c r="G37" s="1119" t="s">
        <v>490</v>
      </c>
      <c r="H37" s="1120"/>
      <c r="I37" s="1120"/>
      <c r="J37" s="1121"/>
      <c r="K37" s="294">
        <v>158990</v>
      </c>
      <c r="L37" s="294">
        <v>3337</v>
      </c>
      <c r="M37" s="295">
        <v>1387</v>
      </c>
      <c r="N37" s="296">
        <v>140.6</v>
      </c>
    </row>
    <row r="38" spans="1:16" ht="27" customHeight="1">
      <c r="A38" s="248"/>
      <c r="B38" s="244"/>
      <c r="C38" s="244"/>
      <c r="D38" s="244"/>
      <c r="E38" s="244"/>
      <c r="F38" s="244"/>
      <c r="G38" s="1122" t="s">
        <v>491</v>
      </c>
      <c r="H38" s="1123"/>
      <c r="I38" s="1123"/>
      <c r="J38" s="1124"/>
      <c r="K38" s="297">
        <v>61</v>
      </c>
      <c r="L38" s="297">
        <v>1</v>
      </c>
      <c r="M38" s="298">
        <v>7</v>
      </c>
      <c r="N38" s="299">
        <v>-85.7</v>
      </c>
      <c r="O38" s="293"/>
    </row>
    <row r="39" spans="1:16">
      <c r="A39" s="248"/>
      <c r="B39" s="244"/>
      <c r="C39" s="244"/>
      <c r="D39" s="244"/>
      <c r="E39" s="244"/>
      <c r="F39" s="244"/>
      <c r="G39" s="1122" t="s">
        <v>492</v>
      </c>
      <c r="H39" s="1123"/>
      <c r="I39" s="1123"/>
      <c r="J39" s="1124"/>
      <c r="K39" s="300" t="s">
        <v>472</v>
      </c>
      <c r="L39" s="300" t="s">
        <v>472</v>
      </c>
      <c r="M39" s="301">
        <v>-4282</v>
      </c>
      <c r="N39" s="302" t="s">
        <v>472</v>
      </c>
      <c r="O39" s="293"/>
    </row>
    <row r="40" spans="1:16" ht="27" customHeight="1">
      <c r="A40" s="248"/>
      <c r="B40" s="244"/>
      <c r="C40" s="244"/>
      <c r="D40" s="244"/>
      <c r="E40" s="244"/>
      <c r="F40" s="244"/>
      <c r="G40" s="1119" t="s">
        <v>493</v>
      </c>
      <c r="H40" s="1120"/>
      <c r="I40" s="1120"/>
      <c r="J40" s="1121"/>
      <c r="K40" s="300">
        <v>-1084444</v>
      </c>
      <c r="L40" s="300">
        <v>-22759</v>
      </c>
      <c r="M40" s="301">
        <v>-54179</v>
      </c>
      <c r="N40" s="302">
        <v>-58</v>
      </c>
      <c r="O40" s="293"/>
    </row>
    <row r="41" spans="1:16">
      <c r="A41" s="248"/>
      <c r="B41" s="244"/>
      <c r="C41" s="244"/>
      <c r="D41" s="244"/>
      <c r="E41" s="244"/>
      <c r="F41" s="244"/>
      <c r="G41" s="1125" t="s">
        <v>279</v>
      </c>
      <c r="H41" s="1126"/>
      <c r="I41" s="1126"/>
      <c r="J41" s="1127"/>
      <c r="K41" s="294">
        <v>973039</v>
      </c>
      <c r="L41" s="300">
        <v>20421</v>
      </c>
      <c r="M41" s="301">
        <v>28861</v>
      </c>
      <c r="N41" s="302">
        <v>-29.2</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2" t="s">
        <v>462</v>
      </c>
      <c r="J49" s="1114" t="s">
        <v>497</v>
      </c>
      <c r="K49" s="1115"/>
      <c r="L49" s="1115"/>
      <c r="M49" s="1115"/>
      <c r="N49" s="1116"/>
    </row>
    <row r="50" spans="1:14">
      <c r="A50" s="248"/>
      <c r="B50" s="244"/>
      <c r="C50" s="244"/>
      <c r="D50" s="244"/>
      <c r="E50" s="244"/>
      <c r="F50" s="244"/>
      <c r="G50" s="312"/>
      <c r="H50" s="313"/>
      <c r="I50" s="1113"/>
      <c r="J50" s="314" t="s">
        <v>498</v>
      </c>
      <c r="K50" s="315" t="s">
        <v>499</v>
      </c>
      <c r="L50" s="316" t="s">
        <v>500</v>
      </c>
      <c r="M50" s="317" t="s">
        <v>501</v>
      </c>
      <c r="N50" s="318" t="s">
        <v>502</v>
      </c>
    </row>
    <row r="51" spans="1:14">
      <c r="A51" s="248"/>
      <c r="B51" s="244"/>
      <c r="C51" s="244"/>
      <c r="D51" s="244"/>
      <c r="E51" s="244"/>
      <c r="F51" s="244"/>
      <c r="G51" s="310" t="s">
        <v>503</v>
      </c>
      <c r="H51" s="311"/>
      <c r="I51" s="319">
        <v>1497160</v>
      </c>
      <c r="J51" s="320">
        <v>30421</v>
      </c>
      <c r="K51" s="321">
        <v>-41</v>
      </c>
      <c r="L51" s="322">
        <v>58009</v>
      </c>
      <c r="M51" s="323">
        <v>16.5</v>
      </c>
      <c r="N51" s="324">
        <v>-57.5</v>
      </c>
    </row>
    <row r="52" spans="1:14">
      <c r="A52" s="248"/>
      <c r="B52" s="244"/>
      <c r="C52" s="244"/>
      <c r="D52" s="244"/>
      <c r="E52" s="244"/>
      <c r="F52" s="244"/>
      <c r="G52" s="325"/>
      <c r="H52" s="326" t="s">
        <v>504</v>
      </c>
      <c r="I52" s="327">
        <v>557223</v>
      </c>
      <c r="J52" s="328">
        <v>11322</v>
      </c>
      <c r="K52" s="329">
        <v>-62.1</v>
      </c>
      <c r="L52" s="330">
        <v>32190</v>
      </c>
      <c r="M52" s="331">
        <v>20.399999999999999</v>
      </c>
      <c r="N52" s="332">
        <v>-82.5</v>
      </c>
    </row>
    <row r="53" spans="1:14">
      <c r="A53" s="248"/>
      <c r="B53" s="244"/>
      <c r="C53" s="244"/>
      <c r="D53" s="244"/>
      <c r="E53" s="244"/>
      <c r="F53" s="244"/>
      <c r="G53" s="310" t="s">
        <v>505</v>
      </c>
      <c r="H53" s="311"/>
      <c r="I53" s="319">
        <v>1311803</v>
      </c>
      <c r="J53" s="320">
        <v>26939</v>
      </c>
      <c r="K53" s="321">
        <v>-11.4</v>
      </c>
      <c r="L53" s="322">
        <v>61882</v>
      </c>
      <c r="M53" s="323">
        <v>6.7</v>
      </c>
      <c r="N53" s="324">
        <v>-18.100000000000001</v>
      </c>
    </row>
    <row r="54" spans="1:14">
      <c r="A54" s="248"/>
      <c r="B54" s="244"/>
      <c r="C54" s="244"/>
      <c r="D54" s="244"/>
      <c r="E54" s="244"/>
      <c r="F54" s="244"/>
      <c r="G54" s="325"/>
      <c r="H54" s="326" t="s">
        <v>504</v>
      </c>
      <c r="I54" s="327">
        <v>364221</v>
      </c>
      <c r="J54" s="328">
        <v>7480</v>
      </c>
      <c r="K54" s="329">
        <v>-33.9</v>
      </c>
      <c r="L54" s="330">
        <v>32175</v>
      </c>
      <c r="M54" s="331">
        <v>0</v>
      </c>
      <c r="N54" s="332">
        <v>-33.9</v>
      </c>
    </row>
    <row r="55" spans="1:14">
      <c r="A55" s="248"/>
      <c r="B55" s="244"/>
      <c r="C55" s="244"/>
      <c r="D55" s="244"/>
      <c r="E55" s="244"/>
      <c r="F55" s="244"/>
      <c r="G55" s="310" t="s">
        <v>506</v>
      </c>
      <c r="H55" s="311"/>
      <c r="I55" s="319">
        <v>1162942</v>
      </c>
      <c r="J55" s="320">
        <v>24125</v>
      </c>
      <c r="K55" s="321">
        <v>-10.4</v>
      </c>
      <c r="L55" s="322">
        <v>67201</v>
      </c>
      <c r="M55" s="323">
        <v>8.6</v>
      </c>
      <c r="N55" s="324">
        <v>-19</v>
      </c>
    </row>
    <row r="56" spans="1:14">
      <c r="A56" s="248"/>
      <c r="B56" s="244"/>
      <c r="C56" s="244"/>
      <c r="D56" s="244"/>
      <c r="E56" s="244"/>
      <c r="F56" s="244"/>
      <c r="G56" s="325"/>
      <c r="H56" s="326" t="s">
        <v>504</v>
      </c>
      <c r="I56" s="327">
        <v>803516</v>
      </c>
      <c r="J56" s="328">
        <v>16669</v>
      </c>
      <c r="K56" s="329">
        <v>122.8</v>
      </c>
      <c r="L56" s="330">
        <v>35210</v>
      </c>
      <c r="M56" s="331">
        <v>9.4</v>
      </c>
      <c r="N56" s="332">
        <v>113.4</v>
      </c>
    </row>
    <row r="57" spans="1:14">
      <c r="A57" s="248"/>
      <c r="B57" s="244"/>
      <c r="C57" s="244"/>
      <c r="D57" s="244"/>
      <c r="E57" s="244"/>
      <c r="F57" s="244"/>
      <c r="G57" s="310" t="s">
        <v>507</v>
      </c>
      <c r="H57" s="311"/>
      <c r="I57" s="319">
        <v>2715041</v>
      </c>
      <c r="J57" s="320">
        <v>56585</v>
      </c>
      <c r="K57" s="321">
        <v>134.5</v>
      </c>
      <c r="L57" s="322">
        <v>75709</v>
      </c>
      <c r="M57" s="323">
        <v>12.7</v>
      </c>
      <c r="N57" s="324">
        <v>121.8</v>
      </c>
    </row>
    <row r="58" spans="1:14">
      <c r="A58" s="248"/>
      <c r="B58" s="244"/>
      <c r="C58" s="244"/>
      <c r="D58" s="244"/>
      <c r="E58" s="244"/>
      <c r="F58" s="244"/>
      <c r="G58" s="325"/>
      <c r="H58" s="326" t="s">
        <v>504</v>
      </c>
      <c r="I58" s="327">
        <v>1885461</v>
      </c>
      <c r="J58" s="328">
        <v>39295</v>
      </c>
      <c r="K58" s="329">
        <v>135.69999999999999</v>
      </c>
      <c r="L58" s="330">
        <v>35212</v>
      </c>
      <c r="M58" s="331">
        <v>0</v>
      </c>
      <c r="N58" s="332">
        <v>135.69999999999999</v>
      </c>
    </row>
    <row r="59" spans="1:14">
      <c r="A59" s="248"/>
      <c r="B59" s="244"/>
      <c r="C59" s="244"/>
      <c r="D59" s="244"/>
      <c r="E59" s="244"/>
      <c r="F59" s="244"/>
      <c r="G59" s="310" t="s">
        <v>508</v>
      </c>
      <c r="H59" s="311"/>
      <c r="I59" s="319">
        <v>888952</v>
      </c>
      <c r="J59" s="320">
        <v>18657</v>
      </c>
      <c r="K59" s="321">
        <v>-67</v>
      </c>
      <c r="L59" s="322">
        <v>90961</v>
      </c>
      <c r="M59" s="323">
        <v>20.100000000000001</v>
      </c>
      <c r="N59" s="324">
        <v>-87.1</v>
      </c>
    </row>
    <row r="60" spans="1:14">
      <c r="A60" s="248"/>
      <c r="B60" s="244"/>
      <c r="C60" s="244"/>
      <c r="D60" s="244"/>
      <c r="E60" s="244"/>
      <c r="F60" s="244"/>
      <c r="G60" s="325"/>
      <c r="H60" s="326" t="s">
        <v>504</v>
      </c>
      <c r="I60" s="333">
        <v>544619</v>
      </c>
      <c r="J60" s="328">
        <v>11430</v>
      </c>
      <c r="K60" s="329">
        <v>-70.900000000000006</v>
      </c>
      <c r="L60" s="330">
        <v>37720</v>
      </c>
      <c r="M60" s="331">
        <v>7.1</v>
      </c>
      <c r="N60" s="332">
        <v>-78</v>
      </c>
    </row>
    <row r="61" spans="1:14">
      <c r="A61" s="248"/>
      <c r="B61" s="244"/>
      <c r="C61" s="244"/>
      <c r="D61" s="244"/>
      <c r="E61" s="244"/>
      <c r="F61" s="244"/>
      <c r="G61" s="310" t="s">
        <v>509</v>
      </c>
      <c r="H61" s="334"/>
      <c r="I61" s="335">
        <v>1515180</v>
      </c>
      <c r="J61" s="336">
        <v>31345</v>
      </c>
      <c r="K61" s="337">
        <v>0.9</v>
      </c>
      <c r="L61" s="338">
        <v>70752</v>
      </c>
      <c r="M61" s="339">
        <v>12.9</v>
      </c>
      <c r="N61" s="324">
        <v>-12</v>
      </c>
    </row>
    <row r="62" spans="1:14">
      <c r="A62" s="248"/>
      <c r="B62" s="244"/>
      <c r="C62" s="244"/>
      <c r="D62" s="244"/>
      <c r="E62" s="244"/>
      <c r="F62" s="244"/>
      <c r="G62" s="325"/>
      <c r="H62" s="326" t="s">
        <v>504</v>
      </c>
      <c r="I62" s="327">
        <v>831008</v>
      </c>
      <c r="J62" s="328">
        <v>17239</v>
      </c>
      <c r="K62" s="329">
        <v>18.3</v>
      </c>
      <c r="L62" s="330">
        <v>34501</v>
      </c>
      <c r="M62" s="331">
        <v>7.4</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7" t="s">
        <v>3</v>
      </c>
      <c r="D47" s="1137"/>
      <c r="E47" s="1138"/>
      <c r="F47" s="11">
        <v>2.75</v>
      </c>
      <c r="G47" s="12">
        <v>4.41</v>
      </c>
      <c r="H47" s="12">
        <v>6.23</v>
      </c>
      <c r="I47" s="12">
        <v>3.65</v>
      </c>
      <c r="J47" s="13">
        <v>1.84</v>
      </c>
    </row>
    <row r="48" spans="2:10" ht="57.75" customHeight="1">
      <c r="B48" s="14"/>
      <c r="C48" s="1139" t="s">
        <v>4</v>
      </c>
      <c r="D48" s="1139"/>
      <c r="E48" s="1140"/>
      <c r="F48" s="15">
        <v>1.82</v>
      </c>
      <c r="G48" s="16">
        <v>4.78</v>
      </c>
      <c r="H48" s="16">
        <v>3.34</v>
      </c>
      <c r="I48" s="16">
        <v>3.21</v>
      </c>
      <c r="J48" s="17">
        <v>4.1399999999999997</v>
      </c>
    </row>
    <row r="49" spans="2:10" ht="57.75" customHeight="1" thickBot="1">
      <c r="B49" s="18"/>
      <c r="C49" s="1141" t="s">
        <v>5</v>
      </c>
      <c r="D49" s="1141"/>
      <c r="E49" s="1142"/>
      <c r="F49" s="19" t="s">
        <v>516</v>
      </c>
      <c r="G49" s="20">
        <v>4.79</v>
      </c>
      <c r="H49" s="20">
        <v>0.28000000000000003</v>
      </c>
      <c r="I49" s="20" t="s">
        <v>517</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9" t="s">
        <v>519</v>
      </c>
      <c r="D34" s="1149"/>
      <c r="E34" s="1150"/>
      <c r="F34" s="32">
        <v>7.49</v>
      </c>
      <c r="G34" s="33">
        <v>7.59</v>
      </c>
      <c r="H34" s="33">
        <v>7.87</v>
      </c>
      <c r="I34" s="33">
        <v>8.3800000000000008</v>
      </c>
      <c r="J34" s="34">
        <v>8.91</v>
      </c>
      <c r="K34" s="22"/>
      <c r="L34" s="22"/>
      <c r="M34" s="22"/>
      <c r="N34" s="22"/>
      <c r="O34" s="22"/>
      <c r="P34" s="22"/>
    </row>
    <row r="35" spans="1:16" ht="39" customHeight="1">
      <c r="A35" s="22"/>
      <c r="B35" s="35"/>
      <c r="C35" s="1143" t="s">
        <v>520</v>
      </c>
      <c r="D35" s="1144"/>
      <c r="E35" s="1145"/>
      <c r="F35" s="36">
        <v>1.82</v>
      </c>
      <c r="G35" s="37">
        <v>4.78</v>
      </c>
      <c r="H35" s="37">
        <v>3.34</v>
      </c>
      <c r="I35" s="37">
        <v>3.2</v>
      </c>
      <c r="J35" s="38">
        <v>4.1399999999999997</v>
      </c>
      <c r="K35" s="22"/>
      <c r="L35" s="22"/>
      <c r="M35" s="22"/>
      <c r="N35" s="22"/>
      <c r="O35" s="22"/>
      <c r="P35" s="22"/>
    </row>
    <row r="36" spans="1:16" ht="39" customHeight="1">
      <c r="A36" s="22"/>
      <c r="B36" s="35"/>
      <c r="C36" s="1143" t="s">
        <v>521</v>
      </c>
      <c r="D36" s="1144"/>
      <c r="E36" s="1145"/>
      <c r="F36" s="36">
        <v>2.5299999999999998</v>
      </c>
      <c r="G36" s="37">
        <v>1.2</v>
      </c>
      <c r="H36" s="37">
        <v>3.32</v>
      </c>
      <c r="I36" s="37">
        <v>2.1</v>
      </c>
      <c r="J36" s="38">
        <v>1.81</v>
      </c>
      <c r="K36" s="22"/>
      <c r="L36" s="22"/>
      <c r="M36" s="22"/>
      <c r="N36" s="22"/>
      <c r="O36" s="22"/>
      <c r="P36" s="22"/>
    </row>
    <row r="37" spans="1:16" ht="39" customHeight="1">
      <c r="A37" s="22"/>
      <c r="B37" s="35"/>
      <c r="C37" s="1143" t="s">
        <v>522</v>
      </c>
      <c r="D37" s="1144"/>
      <c r="E37" s="1145"/>
      <c r="F37" s="36">
        <v>0.56000000000000005</v>
      </c>
      <c r="G37" s="37">
        <v>0.41</v>
      </c>
      <c r="H37" s="37">
        <v>0.46</v>
      </c>
      <c r="I37" s="37">
        <v>0.8</v>
      </c>
      <c r="J37" s="38">
        <v>0.37</v>
      </c>
      <c r="K37" s="22"/>
      <c r="L37" s="22"/>
      <c r="M37" s="22"/>
      <c r="N37" s="22"/>
      <c r="O37" s="22"/>
      <c r="P37" s="22"/>
    </row>
    <row r="38" spans="1:16" ht="39" customHeight="1">
      <c r="A38" s="22"/>
      <c r="B38" s="35"/>
      <c r="C38" s="1143" t="s">
        <v>523</v>
      </c>
      <c r="D38" s="1144"/>
      <c r="E38" s="1145"/>
      <c r="F38" s="36">
        <v>0.06</v>
      </c>
      <c r="G38" s="37">
        <v>7.0000000000000007E-2</v>
      </c>
      <c r="H38" s="37">
        <v>7.0000000000000007E-2</v>
      </c>
      <c r="I38" s="37">
        <v>7.0000000000000007E-2</v>
      </c>
      <c r="J38" s="38">
        <v>7.0000000000000007E-2</v>
      </c>
      <c r="K38" s="22"/>
      <c r="L38" s="22"/>
      <c r="M38" s="22"/>
      <c r="N38" s="22"/>
      <c r="O38" s="22"/>
      <c r="P38" s="22"/>
    </row>
    <row r="39" spans="1:16" ht="39" customHeight="1">
      <c r="A39" s="22"/>
      <c r="B39" s="35"/>
      <c r="C39" s="1143" t="s">
        <v>524</v>
      </c>
      <c r="D39" s="1144"/>
      <c r="E39" s="1145"/>
      <c r="F39" s="36">
        <v>0.01</v>
      </c>
      <c r="G39" s="37">
        <v>0.04</v>
      </c>
      <c r="H39" s="37">
        <v>0.03</v>
      </c>
      <c r="I39" s="37">
        <v>0.03</v>
      </c>
      <c r="J39" s="38">
        <v>0.03</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526</v>
      </c>
      <c r="D43" s="1147"/>
      <c r="E43" s="1148"/>
      <c r="F43" s="41">
        <v>0.02</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9" t="s">
        <v>11</v>
      </c>
      <c r="C45" s="1160"/>
      <c r="D45" s="58"/>
      <c r="E45" s="1165" t="s">
        <v>12</v>
      </c>
      <c r="F45" s="1165"/>
      <c r="G45" s="1165"/>
      <c r="H45" s="1165"/>
      <c r="I45" s="1165"/>
      <c r="J45" s="1166"/>
      <c r="K45" s="59">
        <v>1316</v>
      </c>
      <c r="L45" s="60">
        <v>1375</v>
      </c>
      <c r="M45" s="60">
        <v>1385</v>
      </c>
      <c r="N45" s="60">
        <v>1418</v>
      </c>
      <c r="O45" s="61">
        <v>1477</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23</v>
      </c>
      <c r="L48" s="64">
        <v>22</v>
      </c>
      <c r="M48" s="64">
        <v>11</v>
      </c>
      <c r="N48" s="64">
        <v>11</v>
      </c>
      <c r="O48" s="65">
        <v>11</v>
      </c>
      <c r="P48" s="48"/>
      <c r="Q48" s="48"/>
      <c r="R48" s="48"/>
      <c r="S48" s="48"/>
      <c r="T48" s="48"/>
      <c r="U48" s="48"/>
    </row>
    <row r="49" spans="1:21" ht="30.75" customHeight="1">
      <c r="A49" s="48"/>
      <c r="B49" s="1161"/>
      <c r="C49" s="1162"/>
      <c r="D49" s="62"/>
      <c r="E49" s="1153" t="s">
        <v>16</v>
      </c>
      <c r="F49" s="1153"/>
      <c r="G49" s="1153"/>
      <c r="H49" s="1153"/>
      <c r="I49" s="1153"/>
      <c r="J49" s="1154"/>
      <c r="K49" s="63">
        <v>511</v>
      </c>
      <c r="L49" s="64">
        <v>458</v>
      </c>
      <c r="M49" s="64">
        <v>459</v>
      </c>
      <c r="N49" s="64">
        <v>429</v>
      </c>
      <c r="O49" s="65">
        <v>411</v>
      </c>
      <c r="P49" s="48"/>
      <c r="Q49" s="48"/>
      <c r="R49" s="48"/>
      <c r="S49" s="48"/>
      <c r="T49" s="48"/>
      <c r="U49" s="48"/>
    </row>
    <row r="50" spans="1:21" ht="30.75" customHeight="1">
      <c r="A50" s="48"/>
      <c r="B50" s="1161"/>
      <c r="C50" s="1162"/>
      <c r="D50" s="62"/>
      <c r="E50" s="1153" t="s">
        <v>17</v>
      </c>
      <c r="F50" s="1153"/>
      <c r="G50" s="1153"/>
      <c r="H50" s="1153"/>
      <c r="I50" s="1153"/>
      <c r="J50" s="1154"/>
      <c r="K50" s="63">
        <v>255</v>
      </c>
      <c r="L50" s="64">
        <v>223</v>
      </c>
      <c r="M50" s="64">
        <v>218</v>
      </c>
      <c r="N50" s="64">
        <v>181</v>
      </c>
      <c r="O50" s="65">
        <v>159</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988</v>
      </c>
      <c r="L52" s="64">
        <v>1004</v>
      </c>
      <c r="M52" s="64">
        <v>1040</v>
      </c>
      <c r="N52" s="64">
        <v>1066</v>
      </c>
      <c r="O52" s="65">
        <v>1084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1118</v>
      </c>
      <c r="L53" s="69">
        <v>1074</v>
      </c>
      <c r="M53" s="69">
        <v>1033</v>
      </c>
      <c r="N53" s="69">
        <v>973</v>
      </c>
      <c r="O53" s="70">
        <v>974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2016-04-06T08:12:14Z</cp:lastPrinted>
  <dcterms:created xsi:type="dcterms:W3CDTF">2015-02-17T06:28:57Z</dcterms:created>
  <dcterms:modified xsi:type="dcterms:W3CDTF">2017-03-16T05:09:23Z</dcterms:modified>
  <cp:category/>
</cp:coreProperties>
</file>