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yb6598\Desktop\"/>
    </mc:Choice>
  </mc:AlternateContent>
  <workbookProtection workbookPassword="979D" lockStructure="1"/>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<sst xmlns="http://schemas.openxmlformats.org/spreadsheetml/2006/main" count="994" uniqueCount="546">
  <si>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</si>
  <si>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</si>
  <si>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</si>
  <si>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</si>
  <si>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</si>
  <si>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</si>
  <si>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</si>
  <si>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</si>
  <si>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</si>
  <si>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</si>
  <si>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</si>
  <si>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</si>
  <si>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</si>
  <si>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</si>
  <si>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</si>
  <si>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</si>
  <si>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</si>
  <si>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</si>
  <si>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</si>
  <si>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</si>
  <si>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</si>
  <si>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</si>
  <si>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</si>
  <si>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</si>
  <si>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</si>
  <si>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</si>
  <si>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</si>
  <si>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</si>
  <si>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</si>
  <si>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</si>
  <si>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</si>
  <si>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</si>
  <si>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</si>
  <si>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</si>
  <si>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</si>
  <si>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</si>
  <si>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</si>
  <si>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</si>
  <si>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</si>
  <si>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</si>
  <si>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</si>
  <si>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</si>
  <si>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</si>
  <si>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</si>
  <si>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</si>
  <si>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</si>
  <si>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</si>
  <si>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</si>
  <si>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</si>
  <si>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</si>
  <si>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</si>
  <si>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</si>
  <si>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</si>
  <si>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</si>
  <si>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</si>
  <si>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</si>
  <si>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</si>
  <si>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</si>
  <si>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</si>
  <si>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</si>
  <si>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</si>
  <si>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</si>
  <si>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</si>
  <si>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</si>
  <si>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</si>
  <si>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</si>
  <si>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</si>
  <si>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</si>
  <si>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</si>
  <si>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</si>
  <si>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</si>
  <si>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</si>
  <si>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</si>
  <si>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</si>
  <si>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</si>
  <si>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</si>
  <si>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</si>
  <si>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</si>
  <si>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</si>
  <si>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</si>
  <si>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</si>
  <si>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</si>
  <si>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</si>
  <si>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</si>
  <si>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</si>
  <si>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</si>
  <si>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</si>
  <si>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</si>
  <si>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</si>
  <si>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</si>
  <si>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</si>
  <si>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</si>
  <si>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</si>
  <si>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</si>
  <si>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</si>
  <si>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</si>
  <si>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</si>
  <si>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</si>
  <si>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</si>
  <si>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</si>
  <si>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</si>
  <si>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</si>
  <si>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</si>
  <si>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</si>
  <si>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</si>
  <si>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</si>
  <si>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</si>
  <si>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</si>
  <si>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</si>
  <si>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</si>
  <si>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</si>
  <si>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</si>
  <si>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</si>
  <si>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</si>
  <si>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</si>
  <si>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</si>
  <si>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</si>
  <si>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</si>
  <si>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</si>
  <si>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</si>
  <si>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</si>
  <si>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</si>
  <si>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</si>
  <si>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</si>
  <si>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</si>
  <si>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</si>
  <si>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</si>
  <si>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</si>
  <si>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</si>
  <si>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</si>
  <si>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</si>
  <si>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</si>
  <si>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</si>
  <si>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</si>
  <si>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</si>
  <si>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</si>
  <si>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</si>
  <si>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</si>
  <si>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</si>
  <si>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</si>
  <si>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</si>
  <si>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</si>
  <si>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</si>
  <si>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</si>
  <si>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</si>
  <si>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</si>
  <si>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</si>
  <si>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</si>
  <si>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</si>
  <si>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</si>
  <si>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</si>
  <si>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</si>
  <si>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</si>
  <si>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</si>
  <si>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</si>
  <si>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</si>
  <si>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</si>
  <si>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</si>
  <si>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</si>
  <si>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</si>
  <si>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</si>
  <si>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</si>
  <si>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</si>
  <si>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</si>
  <si>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</si>
  <si>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</si>
  <si>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</si>
  <si>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</si>
  <si>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</si>
  <si>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</si>
  <si>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</si>
  <si>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</si>
  <si>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</si>
  <si>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</si>
  <si>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</si>
  <si>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</si>
  <si>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</si>
  <si>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</si>
  <si>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</si>
  <si>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</si>
  <si>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</si>
  <si>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</si>
  <si>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</si>
  <si>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</si>
  <si>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</si>
  <si>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</si>
  <si>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</si>
  <si>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</si>
  <si>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</si>
  <si>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</si>
  <si>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</si>
  <si>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</si>
  <si>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</si>
  <si>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</si>
  <si>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千葉県富津市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</si>
  <si>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</si>
  <si>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</si>
  <si>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</si>
  <si>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</si>
  <si>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</si>
  <si>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</si>
  <si>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</si>
  <si>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</si>
  <si>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</si>
  <si>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</si>
  <si>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</si>
  <si>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</si>
  <si>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</si>
  <si>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</si>
  <si>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</si>
  <si>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</si>
  <si>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</si>
  <si>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</si>
  <si>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</si>
  <si>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</si>
  <si>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</si>
  <si>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</si>
  <si>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</si>
  <si>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</si>
  <si>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</si>
  <si>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</si>
  <si>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</si>
  <si>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</si>
  <si>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</si>
  <si>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</si>
  <si>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</si>
  <si>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</si>
  <si>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</si>
  <si>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</si>
  <si>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</si>
  <si>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</si>
  <si>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</si>
  <si>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</si>
  <si>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</si>
  <si>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</si>
  <si>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</si>
  <si>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</si>
  <si>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</si>
  <si>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</si>
  <si>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</si>
  <si>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</si>
  <si>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</si>
  <si>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</si>
  <si>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</si>
  <si>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</si>
  <si>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</si>
  <si>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</si>
  <si>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</si>
  <si>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</si>
  <si>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</si>
  <si>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</si>
  <si>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</si>
  <si>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</si>
  <si>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</si>
  <si>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</si>
  <si>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</si>
  <si>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</si>
  <si>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</si>
  <si>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</si>
  <si>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</si>
  <si>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</si>
  <si>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</si>
  <si>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</si>
  <si>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</si>
  <si>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</si>
  <si>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</si>
  <si>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</si>
  <si>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</si>
  <si>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</si>
  <si>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</si>
  <si>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</si>
  <si>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</si>
  <si>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</si>
  <si>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</si>
  <si>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</si>
  <si>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</si>
  <si>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</si>
  <si>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</si>
  <si>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</si>
  <si>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</si>
  <si>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</si>
  <si>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</si>
  <si>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</si>
  <si>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</si>
  <si>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</si>
  <si>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</si>
  <si>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</si>
  <si>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</si>
  <si>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</si>
  <si>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</si>
  <si>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</si>
  <si>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</si>
  <si>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</si>
  <si>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</si>
  <si>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</si>
  <si>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</si>
  <si>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</si>
  <si>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</si>
  <si>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</si>
  <si>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</si>
  <si>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</si>
  <si>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</si>
  <si>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</si>
  <si>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</si>
  <si>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</si>
  <si>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</si>
  <si>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</si>
  <si>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</si>
  <si>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</si>
  <si>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</si>
  <si>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</si>
  <si>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</si>
  <si>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</si>
  <si>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</si>
  <si>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</si>
  <si>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</si>
  <si>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</si>
  <si>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</si>
  <si>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</si>
  <si>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</si>
  <si>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</si>
  <si>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</si>
  <si>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</si>
  <si>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</si>
  <si>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</si>
  <si>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</si>
  <si>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</si>
  <si>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</si>
  <si>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</si>
  <si>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</si>
  <si>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</si>
  <si>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</si>
  <si>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</si>
  <si>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</si>
  <si>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</si>
  <si>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</si>
  <si>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</si>
  <si>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</si>
  <si>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</si>
  <si>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</si>
  <si>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</si>
  <si>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</si>
  <si>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</si>
  <si>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千葉県富津市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</si>
  <si>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</si>
  <si>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</si>
  <si>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</si>
  <si>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</si>
  <si>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</si>
  <si>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</si>
  <si>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</si>
  <si>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</si>
  <si>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</si>
  <si>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</si>
  <si>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</si>
  <si>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</si>
  <si>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</si>
  <si>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</si>
  <si>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</si>
  <si>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</si>
  <si>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</si>
  <si>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</si>
  <si>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</si>
  <si>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</si>
  <si>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</si>
  <si>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</si>
  <si>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</si>
  <si>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</si>
  <si>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</si>
  <si>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</si>
  <si>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</si>
  <si>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</si>
  <si>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</si>
  <si>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</si>
  <si>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</si>
  <si>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</si>
  <si>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</si>
  <si>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</si>
  <si>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</si>
  <si>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水道事業会計</t>
    <phoneticPr fontId="5"/>
  </si>
  <si>
    <t>法適用企業</t>
    <phoneticPr fontId="5"/>
  </si>
  <si>
    <t>温泉供給事業特別会計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</si>
  <si>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</si>
  <si>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</si>
  <si>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</si>
  <si>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</si>
  <si>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</si>
  <si>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</si>
  <si>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</si>
  <si>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</si>
  <si>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</si>
  <si>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</si>
  <si>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</si>
  <si>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</si>
  <si>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</si>
  <si>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</si>
  <si>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</si>
  <si>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</si>
  <si>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</si>
  <si>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</si>
  <si>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</si>
  <si>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</si>
  <si>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</si>
  <si>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</si>
  <si>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</si>
  <si>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</si>
  <si>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</si>
  <si>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</si>
  <si>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</si>
  <si>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</si>
  <si>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</si>
  <si>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</si>
  <si>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</si>
  <si>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</si>
  <si>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</si>
  <si>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</si>
  <si>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</si>
  <si>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</si>
  <si>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</si>
  <si>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</si>
  <si>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</si>
  <si>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</si>
  <si>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</si>
  <si>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</si>
  <si>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</si>
  <si>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</si>
  <si>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</si>
  <si>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</si>
  <si>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</si>
  <si>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</si>
  <si>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</si>
  <si>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</si>
  <si>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</si>
  <si>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</si>
  <si>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</si>
  <si>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</si>
  <si>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</si>
  <si>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</si>
  <si>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</si>
  <si>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</si>
  <si>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</si>
  <si>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</si>
  <si>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</si>
  <si>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</si>
  <si>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</si>
  <si>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</si>
  <si>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</si>
  <si>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</si>
  <si>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</si>
  <si>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</si>
  <si>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</si>
  <si>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</si>
  <si>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</si>
  <si>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</si>
  <si>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</si>
  <si>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</si>
  <si>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</si>
  <si>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</si>
  <si>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</si>
  <si>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</si>
  <si>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</si>
  <si>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</si>
  <si>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</si>
  <si>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</si>
  <si>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</si>
  <si>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</si>
  <si>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</si>
  <si>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</si>
  <si>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</si>
  <si>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</si>
  <si>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</si>
  <si>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</si>
  <si>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</si>
  <si>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</si>
  <si>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</si>
  <si>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</si>
  <si>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</si>
  <si>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</si>
  <si>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</si>
  <si>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</si>
  <si>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</si>
  <si>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</si>
  <si>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</si>
  <si>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</si>
  <si>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</si>
  <si>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</si>
  <si>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</si>
  <si>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</si>
  <si>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</si>
  <si>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</si>
  <si>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</si>
  <si>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</si>
  <si>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</si>
  <si>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</si>
  <si>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</si>
  <si>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</si>
  <si>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</si>
  <si>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</si>
  <si>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</si>
  <si>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</si>
  <si>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</si>
  <si>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</si>
  <si>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</si>
  <si>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</si>
  <si>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</si>
  <si>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</si>
  <si>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</si>
  <si>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</si>
  <si>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</si>
  <si>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</si>
  <si>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</si>
  <si>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</si>
  <si>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</si>
  <si>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</si>
  <si>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</si>
  <si>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</si>
  <si>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</si>
  <si>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</si>
  <si>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</si>
  <si>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</si>
  <si>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</si>
  <si>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2.94</t>
  </si>
  <si>
    <t>▲ 0.90</t>
  </si>
  <si>
    <t>水道事業会計</t>
  </si>
  <si>
    <t>一般会計</t>
  </si>
  <si>
    <t>介護保険事業</t>
  </si>
  <si>
    <t>国民健康保険事業</t>
  </si>
  <si>
    <t>温泉供給事業特別会計</t>
  </si>
  <si>
    <t>後期高齢者医療</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</si>
  <si>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</si>
  <si>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</si>
  <si>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</si>
  <si>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</si>
  <si>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</si>
  <si>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</si>
  <si>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</si>
  <si>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</si>
  <si>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</si>
  <si>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3" eb="14">
      <t>ミズ</t>
    </rPh>
    <rPh sb="14" eb="16">
      <t>キョウキュウ</t>
    </rPh>
    <rPh sb="16" eb="18">
      <t>ジギョウ</t>
    </rPh>
    <rPh sb="18" eb="20">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</si>
  <si>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</si>
  <si>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</si>
  <si>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</si>
  <si>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富津市土地開発公社</t>
    <rPh sb="0" eb="3">
      <t>フッツシ</t>
    </rPh>
    <rPh sb="3" eb="5">
      <t>トチ</t>
    </rPh>
    <rPh sb="5" eb="7">
      <t>カイハツ</t>
    </rPh>
    <rPh sb="7" eb="9">
      <t>コウシャ</t>
    </rPh>
    <phoneticPr fontId="2"/>
  </si>
  <si>
    <t>公益財団法人　富津市施設利用振興公社</t>
    <rPh sb="0" eb="2">
      <t>コウエキ</t>
    </rPh>
    <rPh sb="2" eb="4">
      <t>ザイダン</t>
    </rPh>
    <rPh sb="4" eb="6">
      <t>ホウジン</t>
    </rPh>
    <rPh sb="7" eb="10">
      <t>フッツシ</t>
    </rPh>
    <rPh sb="10" eb="12">
      <t>シセツ</t>
    </rPh>
    <rPh sb="12" eb="14">
      <t>リヨウ</t>
    </rPh>
    <rPh sb="14" eb="16">
      <t>シンコウ</t>
    </rPh>
    <rPh sb="16" eb="18">
      <t>コウシャ</t>
    </rPh>
    <phoneticPr fontId="2"/>
  </si>
  <si>
    <t>○</t>
    <phoneticPr fontId="2"/>
  </si>
  <si>
    <t>後期高齢者医療事業</t>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</si>
</sst>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26939</c:v>
                </c:pt>
                <c:pt idx="1">
                  <c:v>24125</c:v>
                </c:pt>
                <c:pt idx="2">
                  <c:v>56585</c:v>
                </c:pt>
                <c:pt idx="3">
                  <c:v>18657</c:v>
                </c:pt>
                <c:pt idx="4">
                  <c:v>13707</c:v>
                </c:pt>
              </c:numCache>
            </c:numRef>
          </c:val>
          <c:smooth val="0"/>
        </c:ser>
        <c:dLbls>
          <c:showLegendKey val="0"/>
          <c:showVal val="0"/>
          <c:showCatName val="0"/>
          <c:showSerName val="0"/>
          <c:showPercent val="0"/>
          <c:showBubbleSize val="0"/>
        </c:dLbls>
        <c:marker val="1"/>
        <c:smooth val="0"/>
        <c:axId val="382182640"/>
        <c:axId val="265530312"/>
      </c:lineChart>
      <c:catAx>
        <c:axId val="38218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530312"/>
        <c:crosses val="autoZero"/>
        <c:auto val="1"/>
        <c:lblAlgn val="ctr"/>
        <c:lblOffset val="100"/>
        <c:tickLblSkip val="1"/>
        <c:tickMarkSkip val="1"/>
        <c:noMultiLvlLbl val="0"/>
      </c:catAx>
      <c:valAx>
        <c:axId val="265530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18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4.78</c:v>
                </c:pt>
                <c:pt idx="1">
                  <c:v>3.34</c:v>
                </c:pt>
                <c:pt idx="2">
                  <c:v>3.21</c:v>
                </c:pt>
                <c:pt idx="3">
                  <c:v>4.1399999999999997</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4.41</c:v>
                </c:pt>
                <c:pt idx="1">
                  <c:v>6.23</c:v>
                </c:pt>
                <c:pt idx="2">
                  <c:v>3.65</c:v>
                </c:pt>
                <c:pt idx="3">
                  <c:v>1.84</c:v>
                </c:pt>
                <c:pt idx="4">
                  <c:v>6.07</c:v>
                </c:pt>
              </c:numCache>
            </c:numRef>
          </c:val>
        </c:ser>
        <c:dLbls>
          <c:showLegendKey val="0"/>
          <c:showVal val="0"/>
          <c:showCatName val="0"/>
          <c:showSerName val="0"/>
          <c:showPercent val="0"/>
          <c:showBubbleSize val="0"/>
        </c:dLbls>
        <c:gapWidth val="250"/>
        <c:overlap val="100"/>
        <c:axId val="384149736"/>
        <c:axId val="38460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4.79</c:v>
                </c:pt>
                <c:pt idx="1">
                  <c:v>0.28000000000000003</c:v>
                </c:pt>
                <c:pt idx="2">
                  <c:v>-2.94</c:v>
                </c:pt>
                <c:pt idx="3">
                  <c:v>-0.9</c:v>
                </c:pt>
                <c:pt idx="4">
                  <c:v>5.66</c:v>
                </c:pt>
              </c:numCache>
            </c:numRef>
          </c:val>
          <c:smooth val="0"/>
        </c:ser>
        <c:dLbls>
          <c:showLegendKey val="0"/>
          <c:showVal val="0"/>
          <c:showCatName val="0"/>
          <c:showSerName val="0"/>
          <c:showPercent val="0"/>
          <c:showBubbleSize val="0"/>
        </c:dLbls>
        <c:marker val="1"/>
        <c:smooth val="0"/>
        <c:axId val="384149736"/>
        <c:axId val="384606136"/>
      </c:lineChart>
      <c:catAx>
        <c:axId val="38414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606136"/>
        <c:crosses val="autoZero"/>
        <c:auto val="1"/>
        <c:lblAlgn val="ctr"/>
        <c:lblOffset val="100"/>
        <c:tickLblSkip val="1"/>
        <c:tickMarkSkip val="1"/>
        <c:noMultiLvlLbl val="0"/>
      </c:catAx>
      <c:valAx>
        <c:axId val="38460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14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0.06</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1.19</c:v>
                </c:pt>
                <c:pt idx="2">
                  <c:v>#N/A</c:v>
                </c:pt>
                <c:pt idx="3">
                  <c:v>3.31</c:v>
                </c:pt>
                <c:pt idx="4">
                  <c:v>#N/A</c:v>
                </c:pt>
                <c:pt idx="5">
                  <c:v>2.09</c:v>
                </c:pt>
                <c:pt idx="6">
                  <c:v>#N/A</c:v>
                </c:pt>
                <c:pt idx="7">
                  <c:v>1.81</c:v>
                </c:pt>
                <c:pt idx="8">
                  <c:v>#N/A</c:v>
                </c:pt>
                <c:pt idx="9">
                  <c:v>0.87</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0.45</c:v>
                </c:pt>
                <c:pt idx="4">
                  <c:v>#N/A</c:v>
                </c:pt>
                <c:pt idx="5">
                  <c:v>0.8</c:v>
                </c:pt>
                <c:pt idx="6">
                  <c:v>#N/A</c:v>
                </c:pt>
                <c:pt idx="7">
                  <c:v>0.37</c:v>
                </c:pt>
                <c:pt idx="8">
                  <c:v>#N/A</c:v>
                </c:pt>
                <c:pt idx="9">
                  <c:v>1.28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4.78</c:v>
                </c:pt>
                <c:pt idx="2">
                  <c:v>#N/A</c:v>
                </c:pt>
                <c:pt idx="3">
                  <c:v>3.33</c:v>
                </c:pt>
                <c:pt idx="4">
                  <c:v>#N/A</c:v>
                </c:pt>
                <c:pt idx="5">
                  <c:v>3.2</c:v>
                </c:pt>
                <c:pt idx="6">
                  <c:v>#N/A</c:v>
                </c:pt>
                <c:pt idx="7">
                  <c:v>4.1399999999999997</c:v>
                </c:pt>
                <c:pt idx="8">
                  <c:v>#N/A</c:v>
                </c:pt>
                <c:pt idx="9">
                  <c:v>5.65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7.58</c:v>
                </c:pt>
                <c:pt idx="2">
                  <c:v>#N/A</c:v>
                </c:pt>
                <c:pt idx="3">
                  <c:v>7.87</c:v>
                </c:pt>
                <c:pt idx="4">
                  <c:v>#N/A</c:v>
                </c:pt>
                <c:pt idx="5">
                  <c:v>8.3699999999999992</c:v>
                </c:pt>
                <c:pt idx="6">
                  <c:v>#N/A</c:v>
                </c:pt>
                <c:pt idx="7">
                  <c:v>8.91</c:v>
                </c:pt>
                <c:pt idx="8">
                  <c:v>#N/A</c:v>
                </c:pt>
                <c:pt idx="9">
                  <c:v>9.9499999999999993</c:v>
                </c:pt>
              </c:numCache>
            </c:numRef>
          </c:val>
        </c:ser>
        <c:dLbls>
          <c:showLegendKey val="0"/>
          <c:showVal val="0"/>
          <c:showCatName val="0"/>
          <c:showSerName val="0"/>
          <c:showPercent val="0"/>
          <c:showBubbleSize val="0"/>
        </c:dLbls>
        <c:gapWidth val="150"/>
        <c:overlap val="100"/>
        <c:axId val="380451336"/>
        <c:axId val="385707352"/>
      </c:barChart>
      <c:catAx>
        <c:axId val="38045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707352"/>
        <c:crosses val="autoZero"/>
        <c:auto val="1"/>
        <c:lblAlgn val="ctr"/>
        <c:lblOffset val="100"/>
        <c:tickLblSkip val="1"/>
        <c:tickMarkSkip val="1"/>
        <c:noMultiLvlLbl val="0"/>
      </c:catAx>
      <c:valAx>
        <c:axId val="385707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451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1004</c:v>
                </c:pt>
                <c:pt idx="5">
                  <c:v>1040</c:v>
                </c:pt>
                <c:pt idx="8">
                  <c:v>1066</c:v>
                </c:pt>
                <c:pt idx="11">
                  <c:v>1084</c:v>
                </c:pt>
                <c:pt idx="14">
                  <c:v>1146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223</c:v>
                </c:pt>
                <c:pt idx="3">
                  <c:v>218</c:v>
                </c:pt>
                <c:pt idx="6">
                  <c:v>181</c:v>
                </c:pt>
                <c:pt idx="9">
                  <c:v>159</c:v>
                </c:pt>
                <c:pt idx="12">
                  <c:v>159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458</c:v>
                </c:pt>
                <c:pt idx="3">
                  <c:v>459</c:v>
                </c:pt>
                <c:pt idx="6">
                  <c:v>429</c:v>
                </c:pt>
                <c:pt idx="9">
                  <c:v>411</c:v>
                </c:pt>
                <c:pt idx="12">
                  <c:v>417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c:v>
                </c:pt>
                <c:pt idx="3">
                  <c:v>11</c:v>
                </c:pt>
                <c:pt idx="6">
                  <c:v>11</c:v>
                </c:pt>
                <c:pt idx="9">
                  <c:v>11</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1375</c:v>
                </c:pt>
                <c:pt idx="3">
                  <c:v>1385</c:v>
                </c:pt>
                <c:pt idx="6">
                  <c:v>1418</c:v>
                </c:pt>
                <c:pt idx="9">
                  <c:v>1477</c:v>
                </c:pt>
                <c:pt idx="12">
                  <c:v>1543</c:v>
                </c:pt>
              </c:numCache>
            </c:numRef>
          </c:val>
        </c:ser>
        <c:dLbls>
          <c:showLegendKey val="0"/>
          <c:showVal val="0"/>
          <c:showCatName val="0"/>
          <c:showSerName val="0"/>
          <c:showPercent val="0"/>
          <c:showBubbleSize val="0"/>
        </c:dLbls>
        <c:gapWidth val="100"/>
        <c:overlap val="100"/>
        <c:axId val="385491120"/>
        <c:axId val="38042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1074</c:v>
                </c:pt>
                <c:pt idx="2">
                  <c:v>#N/A</c:v>
                </c:pt>
                <c:pt idx="3">
                  <c:v>#N/A</c:v>
                </c:pt>
                <c:pt idx="4">
                  <c:v>1033</c:v>
                </c:pt>
                <c:pt idx="5">
                  <c:v>#N/A</c:v>
                </c:pt>
                <c:pt idx="6">
                  <c:v>#N/A</c:v>
                </c:pt>
                <c:pt idx="7">
                  <c:v>973</c:v>
                </c:pt>
                <c:pt idx="8">
                  <c:v>#N/A</c:v>
                </c:pt>
                <c:pt idx="9">
                  <c:v>#N/A</c:v>
                </c:pt>
                <c:pt idx="10">
                  <c:v>974</c:v>
                </c:pt>
                <c:pt idx="11">
                  <c:v>#N/A</c:v>
                </c:pt>
                <c:pt idx="12">
                  <c:v>#N/A</c:v>
                </c:pt>
                <c:pt idx="13">
                  <c:v>983</c:v>
                </c:pt>
                <c:pt idx="14">
                  <c:v>#N/A</c:v>
                </c:pt>
              </c:numCache>
            </c:numRef>
          </c:val>
          <c:smooth val="0"/>
        </c:ser>
        <c:dLbls>
          <c:showLegendKey val="0"/>
          <c:showVal val="0"/>
          <c:showCatName val="0"/>
          <c:showSerName val="0"/>
          <c:showPercent val="0"/>
          <c:showBubbleSize val="0"/>
        </c:dLbls>
        <c:marker val="1"/>
        <c:smooth val="0"/>
        <c:axId val="385491120"/>
        <c:axId val="380429632"/>
      </c:lineChart>
      <c:catAx>
        <c:axId val="38549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429632"/>
        <c:crosses val="autoZero"/>
        <c:auto val="1"/>
        <c:lblAlgn val="ctr"/>
        <c:lblOffset val="100"/>
        <c:tickLblSkip val="1"/>
        <c:tickMarkSkip val="1"/>
        <c:noMultiLvlLbl val="0"/>
      </c:catAx>
      <c:valAx>
        <c:axId val="3804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49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11726</c:v>
                </c:pt>
                <c:pt idx="5">
                  <c:v>11988</c:v>
                </c:pt>
                <c:pt idx="8">
                  <c:v>12244</c:v>
                </c:pt>
                <c:pt idx="11">
                  <c:v>12367</c:v>
                </c:pt>
                <c:pt idx="14">
                  <c:v>12573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1049</c:v>
                </c:pt>
                <c:pt idx="5">
                  <c:v>1273</c:v>
                </c:pt>
                <c:pt idx="8">
                  <c:v>1734</c:v>
                </c:pt>
                <c:pt idx="11">
                  <c:v>1522</c:v>
                </c:pt>
                <c:pt idx="14">
                  <c:v>1814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7321</c:v>
                </c:pt>
                <c:pt idx="3">
                  <c:v>7110</c:v>
                </c:pt>
                <c:pt idx="6">
                  <c:v>7278</c:v>
                </c:pt>
                <c:pt idx="9">
                  <c:v>6701</c:v>
                </c:pt>
                <c:pt idx="12">
                  <c:v>6246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5730</c:v>
                </c:pt>
                <c:pt idx="3">
                  <c:v>5396</c:v>
                </c:pt>
                <c:pt idx="6">
                  <c:v>5136</c:v>
                </c:pt>
                <c:pt idx="9">
                  <c:v>4990</c:v>
                </c:pt>
                <c:pt idx="12">
                  <c:v>4780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258</c:v>
                </c:pt>
                <c:pt idx="3">
                  <c:v>200</c:v>
                </c:pt>
                <c:pt idx="6">
                  <c:v>169</c:v>
                </c:pt>
                <c:pt idx="9">
                  <c:v>149</c:v>
                </c:pt>
                <c:pt idx="12">
                  <c:v>151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1462</c:v>
                </c:pt>
                <c:pt idx="3">
                  <c:v>1636</c:v>
                </c:pt>
                <c:pt idx="6">
                  <c:v>1453</c:v>
                </c:pt>
                <c:pt idx="9">
                  <c:v>1404</c:v>
                </c:pt>
                <c:pt idx="12">
                  <c:v>1287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13630</c:v>
                </c:pt>
                <c:pt idx="3">
                  <c:v>13684</c:v>
                </c:pt>
                <c:pt idx="6">
                  <c:v>15016</c:v>
                </c:pt>
                <c:pt idx="9">
                  <c:v>14990</c:v>
                </c:pt>
                <c:pt idx="12">
                  <c:v>15265</c:v>
                </c:pt>
              </c:numCache>
            </c:numRef>
          </c:val>
        </c:ser>
        <c:dLbls>
          <c:showLegendKey val="0"/>
          <c:showVal val="0"/>
          <c:showCatName val="0"/>
          <c:showSerName val="0"/>
          <c:showPercent val="0"/>
          <c:showBubbleSize val="0"/>
        </c:dLbls>
        <c:gapWidth val="100"/>
        <c:overlap val="100"/>
        <c:axId val="384656040"/>
        <c:axId val="38040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15627</c:v>
                </c:pt>
                <c:pt idx="2">
                  <c:v>#N/A</c:v>
                </c:pt>
                <c:pt idx="3">
                  <c:v>#N/A</c:v>
                </c:pt>
                <c:pt idx="4">
                  <c:v>14765</c:v>
                </c:pt>
                <c:pt idx="5">
                  <c:v>#N/A</c:v>
                </c:pt>
                <c:pt idx="6">
                  <c:v>#N/A</c:v>
                </c:pt>
                <c:pt idx="7">
                  <c:v>15075</c:v>
                </c:pt>
                <c:pt idx="8">
                  <c:v>#N/A</c:v>
                </c:pt>
                <c:pt idx="9">
                  <c:v>#N/A</c:v>
                </c:pt>
                <c:pt idx="10">
                  <c:v>14345</c:v>
                </c:pt>
                <c:pt idx="11">
                  <c:v>#N/A</c:v>
                </c:pt>
                <c:pt idx="12">
                  <c:v>#N/A</c:v>
                </c:pt>
                <c:pt idx="13">
                  <c:v>13342</c:v>
                </c:pt>
                <c:pt idx="14">
                  <c:v>#N/A</c:v>
                </c:pt>
              </c:numCache>
            </c:numRef>
          </c:val>
          <c:smooth val="0"/>
        </c:ser>
        <c:dLbls>
          <c:showLegendKey val="0"/>
          <c:showVal val="0"/>
          <c:showCatName val="0"/>
          <c:showSerName val="0"/>
          <c:showPercent val="0"/>
          <c:showBubbleSize val="0"/>
        </c:dLbls>
        <c:marker val="1"/>
        <c:smooth val="0"/>
        <c:axId val="384656040"/>
        <c:axId val="380403280"/>
      </c:lineChart>
      <c:catAx>
        <c:axId val="38465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403280"/>
        <c:crosses val="autoZero"/>
        <c:auto val="1"/>
        <c:lblAlgn val="ctr"/>
        <c:lblOffset val="100"/>
        <c:tickLblSkip val="1"/>
        <c:tickMarkSkip val="1"/>
        <c:noMultiLvlLbl val="0"/>
      </c:catAx>
      <c:valAx>
        <c:axId val="38040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65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47,108
46,771
205.53
16,701,870
16,009,339
612,134
10,820,846
15,264,896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137.9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電力事業に係る大規模償却資産の税収により、財政力指数は類似団体平均を大きく上回る０．９４となっているが、年々減少しているため、税の徴収強化等による歳入確保に努める。</a:t>
          </a:r>
          <a:endParaRPr kumimoji="1" lang="en-US" altLang="ja-JP" sz="1300" baseline="0">
            <a:latin typeface="ＭＳ Ｐゴシック"/>
          </a:endParaRPr>
        </a:p>
        <a:p>
          <a:r>
            <a:rPr kumimoji="1" lang="ja-JP" altLang="en-US" sz="1300" baseline="0">
              <a:latin typeface="ＭＳ Ｐゴシック"/>
            </a:rPr>
            <a:t>　また、平成１４年度から平成２１年度まで普通交付税の不交付団体であったが、平成２２年度より交付団体となっており、その交付額も増加傾向にある。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109008</xdr:rowOff>
    </xdr:from>
    <xdr:to>
      <xdr:col>7</xdr:col>
      <xdr:colOff>152400</xdr:colOff>
      <xdr:row>36</xdr:row>
      <xdr:rowOff>129117</xdr:rowOff>
    </xdr:to>
    <xdr:cxnSp macro="">
      <xdr:nvCxnSpPr>
        <xdr:cNvPr id="67" name="直線コネクタ 66"/>
        <xdr:cNvCxnSpPr/>
      </xdr:nvCxnSpPr>
      <xdr:spPr>
        <a:xfrm>
          <a:off x="4114800" y="62812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109008</xdr:rowOff>
    </xdr:to>
    <xdr:cxnSp macro="">
      <xdr:nvCxnSpPr>
        <xdr:cNvPr id="70" name="直線コネクタ 69"/>
        <xdr:cNvCxnSpPr/>
      </xdr:nvCxnSpPr>
      <xdr:spPr>
        <a:xfrm>
          <a:off x="3225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48683</xdr:rowOff>
    </xdr:from>
    <xdr:to>
      <xdr:col>4</xdr:col>
      <xdr:colOff>482600</xdr:colOff>
      <xdr:row>36</xdr:row>
      <xdr:rowOff>88900</xdr:rowOff>
    </xdr:to>
    <xdr:cxnSp macro="">
      <xdr:nvCxnSpPr>
        <xdr:cNvPr id="73" name="直線コネクタ 72"/>
        <xdr:cNvCxnSpPr/>
      </xdr:nvCxnSpPr>
      <xdr:spPr>
        <a:xfrm>
          <a:off x="2336800" y="62208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8467</xdr:rowOff>
    </xdr:from>
    <xdr:to>
      <xdr:col>3</xdr:col>
      <xdr:colOff>279400</xdr:colOff>
      <xdr:row>36</xdr:row>
      <xdr:rowOff>48683</xdr:rowOff>
    </xdr:to>
    <xdr:cxnSp macro="">
      <xdr:nvCxnSpPr>
        <xdr:cNvPr id="76" name="直線コネクタ 75"/>
        <xdr:cNvCxnSpPr/>
      </xdr:nvCxnSpPr>
      <xdr:spPr>
        <a:xfrm>
          <a:off x="1447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79" name="フローチャート : 判断 78"/>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0" name="テキスト ボックス 79"/>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78317</xdr:rowOff>
    </xdr:from>
    <xdr:to>
      <xdr:col>7</xdr:col>
      <xdr:colOff>203200</xdr:colOff>
      <xdr:row>37</xdr:row>
      <xdr:rowOff>8467</xdr:rowOff>
    </xdr:to>
    <xdr:sp macro="" textlink="">
      <xdr:nvSpPr>
        <xdr:cNvPr id="86" name="円/楕円 85"/>
        <xdr:cNvSpPr/>
      </xdr:nvSpPr>
      <xdr:spPr>
        <a:xfrm>
          <a:off x="4902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171044</xdr:rowOff>
    </xdr:from>
    <xdr:ext cx="762000" cy="259045"/>
    <xdr:sp macro="" textlink="">
      <xdr:nvSpPr>
        <xdr:cNvPr id="87" name="財政力該当値テキスト"/>
        <xdr:cNvSpPr txBox="1"/>
      </xdr:nvSpPr>
      <xdr:spPr>
        <a:xfrm>
          <a:off x="5041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58208</xdr:rowOff>
    </xdr:from>
    <xdr:to>
      <xdr:col>6</xdr:col>
      <xdr:colOff>50800</xdr:colOff>
      <xdr:row>36</xdr:row>
      <xdr:rowOff>159808</xdr:rowOff>
    </xdr:to>
    <xdr:sp macro="" textlink="">
      <xdr:nvSpPr>
        <xdr:cNvPr id="88" name="円/楕円 87"/>
        <xdr:cNvSpPr/>
      </xdr:nvSpPr>
      <xdr:spPr>
        <a:xfrm>
          <a:off x="4064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169985</xdr:rowOff>
    </xdr:from>
    <xdr:ext cx="736600" cy="259045"/>
    <xdr:sp macro="" textlink="">
      <xdr:nvSpPr>
        <xdr:cNvPr id="89" name="テキスト ボックス 88"/>
        <xdr:cNvSpPr txBox="1"/>
      </xdr:nvSpPr>
      <xdr:spPr>
        <a:xfrm>
          <a:off x="3733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38100</xdr:rowOff>
    </xdr:from>
    <xdr:to>
      <xdr:col>4</xdr:col>
      <xdr:colOff>533400</xdr:colOff>
      <xdr:row>36</xdr:row>
      <xdr:rowOff>139700</xdr:rowOff>
    </xdr:to>
    <xdr:sp macro="" textlink="">
      <xdr:nvSpPr>
        <xdr:cNvPr id="90" name="円/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149877</xdr:rowOff>
    </xdr:from>
    <xdr:ext cx="762000" cy="259045"/>
    <xdr:sp macro="" textlink="">
      <xdr:nvSpPr>
        <xdr:cNvPr id="91" name="テキスト ボックス 90"/>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169333</xdr:rowOff>
    </xdr:from>
    <xdr:to>
      <xdr:col>3</xdr:col>
      <xdr:colOff>330200</xdr:colOff>
      <xdr:row>36</xdr:row>
      <xdr:rowOff>99483</xdr:rowOff>
    </xdr:to>
    <xdr:sp macro="" textlink="">
      <xdr:nvSpPr>
        <xdr:cNvPr id="92" name="円/楕円 91"/>
        <xdr:cNvSpPr/>
      </xdr:nvSpPr>
      <xdr:spPr>
        <a:xfrm>
          <a:off x="2286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109660</xdr:rowOff>
    </xdr:from>
    <xdr:ext cx="762000" cy="259045"/>
    <xdr:sp macro="" textlink="">
      <xdr:nvSpPr>
        <xdr:cNvPr id="93" name="テキスト ボックス 92"/>
        <xdr:cNvSpPr txBox="1"/>
      </xdr:nvSpPr>
      <xdr:spPr>
        <a:xfrm>
          <a:off x="1955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129117</xdr:rowOff>
    </xdr:from>
    <xdr:to>
      <xdr:col>2</xdr:col>
      <xdr:colOff>127000</xdr:colOff>
      <xdr:row>36</xdr:row>
      <xdr:rowOff>59267</xdr:rowOff>
    </xdr:to>
    <xdr:sp macro="" textlink="">
      <xdr:nvSpPr>
        <xdr:cNvPr id="94" name="円/楕円 93"/>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69444</xdr:rowOff>
    </xdr:from>
    <xdr:ext cx="762000" cy="259045"/>
    <xdr:sp macro="" textlink="">
      <xdr:nvSpPr>
        <xdr:cNvPr id="95" name="テキスト ボックス 94"/>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平成２５年度までは、社会保障費の増加や固定資産税等の地方税減少により、経常収支比率は年々悪化していたが、平成２６年度には４．０％の改善が見られた。</a:t>
          </a:r>
          <a:endParaRPr kumimoji="1" lang="en-US" altLang="ja-JP" sz="1300">
            <a:latin typeface="ＭＳ Ｐゴシック"/>
          </a:endParaRPr>
        </a:p>
        <a:p>
          <a:r>
            <a:rPr kumimoji="1" lang="ja-JP" altLang="en-US" sz="1300">
              <a:latin typeface="ＭＳ Ｐゴシック"/>
            </a:rPr>
            <a:t>　しかし、平成２６年度の改善は、退職手当債の４億５千７百万円を人件費に充当したことによる一時的なものなので、人件費をはじめとした経常的経費の抑制や市税等の歳入確保に努め、改善を図る。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131354</xdr:rowOff>
    </xdr:from>
    <xdr:to>
      <xdr:col>7</xdr:col>
      <xdr:colOff>152400</xdr:colOff>
      <xdr:row>60</xdr:row>
      <xdr:rowOff>97790</xdr:rowOff>
    </xdr:to>
    <xdr:cxnSp macro="">
      <xdr:nvCxnSpPr>
        <xdr:cNvPr id="132" name="直線コネクタ 131"/>
        <xdr:cNvCxnSpPr/>
      </xdr:nvCxnSpPr>
      <xdr:spPr>
        <a:xfrm flipV="1">
          <a:off x="4114800" y="1024690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84001</xdr:rowOff>
    </xdr:from>
    <xdr:to>
      <xdr:col>6</xdr:col>
      <xdr:colOff>0</xdr:colOff>
      <xdr:row>60</xdr:row>
      <xdr:rowOff>97790</xdr:rowOff>
    </xdr:to>
    <xdr:cxnSp macro="">
      <xdr:nvCxnSpPr>
        <xdr:cNvPr id="135" name="直線コネクタ 134"/>
        <xdr:cNvCxnSpPr/>
      </xdr:nvCxnSpPr>
      <xdr:spPr>
        <a:xfrm>
          <a:off x="3225800" y="103710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56424</xdr:rowOff>
    </xdr:from>
    <xdr:to>
      <xdr:col>4</xdr:col>
      <xdr:colOff>482600</xdr:colOff>
      <xdr:row>60</xdr:row>
      <xdr:rowOff>84001</xdr:rowOff>
    </xdr:to>
    <xdr:cxnSp macro="">
      <xdr:nvCxnSpPr>
        <xdr:cNvPr id="138" name="直線コネクタ 137"/>
        <xdr:cNvCxnSpPr/>
      </xdr:nvCxnSpPr>
      <xdr:spPr>
        <a:xfrm>
          <a:off x="2336800" y="1034342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117566</xdr:rowOff>
    </xdr:from>
    <xdr:to>
      <xdr:col>3</xdr:col>
      <xdr:colOff>279400</xdr:colOff>
      <xdr:row>60</xdr:row>
      <xdr:rowOff>56424</xdr:rowOff>
    </xdr:to>
    <xdr:cxnSp macro="">
      <xdr:nvCxnSpPr>
        <xdr:cNvPr id="141" name="直線コネクタ 140"/>
        <xdr:cNvCxnSpPr/>
      </xdr:nvCxnSpPr>
      <xdr:spPr>
        <a:xfrm>
          <a:off x="1447800" y="1023311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39188</xdr:rowOff>
    </xdr:from>
    <xdr:to>
      <xdr:col>2</xdr:col>
      <xdr:colOff>127000</xdr:colOff>
      <xdr:row>59</xdr:row>
      <xdr:rowOff>140788</xdr:rowOff>
    </xdr:to>
    <xdr:sp macro="" textlink="">
      <xdr:nvSpPr>
        <xdr:cNvPr id="144" name="フローチャート : 判断 143"/>
        <xdr:cNvSpPr/>
      </xdr:nvSpPr>
      <xdr:spPr>
        <a:xfrm>
          <a:off x="1397000" y="1015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150965</xdr:rowOff>
    </xdr:from>
    <xdr:ext cx="762000" cy="259045"/>
    <xdr:sp macro="" textlink="">
      <xdr:nvSpPr>
        <xdr:cNvPr id="145" name="テキスト ボックス 144"/>
        <xdr:cNvSpPr txBox="1"/>
      </xdr:nvSpPr>
      <xdr:spPr>
        <a:xfrm>
          <a:off x="1066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80554</xdr:rowOff>
    </xdr:from>
    <xdr:to>
      <xdr:col>7</xdr:col>
      <xdr:colOff>203200</xdr:colOff>
      <xdr:row>60</xdr:row>
      <xdr:rowOff>10704</xdr:rowOff>
    </xdr:to>
    <xdr:sp macro="" textlink="">
      <xdr:nvSpPr>
        <xdr:cNvPr id="151" name="円/楕円 150"/>
        <xdr:cNvSpPr/>
      </xdr:nvSpPr>
      <xdr:spPr>
        <a:xfrm>
          <a:off x="4902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97081</xdr:rowOff>
    </xdr:from>
    <xdr:ext cx="762000" cy="259045"/>
    <xdr:sp macro="" textlink="">
      <xdr:nvSpPr>
        <xdr:cNvPr id="152" name="財政構造の弾力性該当値テキスト"/>
        <xdr:cNvSpPr txBox="1"/>
      </xdr:nvSpPr>
      <xdr:spPr>
        <a:xfrm>
          <a:off x="5041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3" name="円/楕円 152"/>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133367</xdr:rowOff>
    </xdr:from>
    <xdr:ext cx="736600" cy="259045"/>
    <xdr:sp macro="" textlink="">
      <xdr:nvSpPr>
        <xdr:cNvPr id="154" name="テキスト ボックス 153"/>
        <xdr:cNvSpPr txBox="1"/>
      </xdr:nvSpPr>
      <xdr:spPr>
        <a:xfrm>
          <a:off x="3733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33201</xdr:rowOff>
    </xdr:from>
    <xdr:to>
      <xdr:col>4</xdr:col>
      <xdr:colOff>533400</xdr:colOff>
      <xdr:row>60</xdr:row>
      <xdr:rowOff>134801</xdr:rowOff>
    </xdr:to>
    <xdr:sp macro="" textlink="">
      <xdr:nvSpPr>
        <xdr:cNvPr id="155" name="円/楕円 154"/>
        <xdr:cNvSpPr/>
      </xdr:nvSpPr>
      <xdr:spPr>
        <a:xfrm>
          <a:off x="3175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119578</xdr:rowOff>
    </xdr:from>
    <xdr:ext cx="762000" cy="259045"/>
    <xdr:sp macro="" textlink="">
      <xdr:nvSpPr>
        <xdr:cNvPr id="156" name="テキスト ボックス 155"/>
        <xdr:cNvSpPr txBox="1"/>
      </xdr:nvSpPr>
      <xdr:spPr>
        <a:xfrm>
          <a:off x="2844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5624</xdr:rowOff>
    </xdr:from>
    <xdr:to>
      <xdr:col>3</xdr:col>
      <xdr:colOff>330200</xdr:colOff>
      <xdr:row>60</xdr:row>
      <xdr:rowOff>107224</xdr:rowOff>
    </xdr:to>
    <xdr:sp macro="" textlink="">
      <xdr:nvSpPr>
        <xdr:cNvPr id="157" name="円/楕円 156"/>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92001</xdr:rowOff>
    </xdr:from>
    <xdr:ext cx="762000" cy="259045"/>
    <xdr:sp macro="" textlink="">
      <xdr:nvSpPr>
        <xdr:cNvPr id="158" name="テキスト ボックス 157"/>
        <xdr:cNvSpPr txBox="1"/>
      </xdr:nvSpPr>
      <xdr:spPr>
        <a:xfrm>
          <a:off x="1955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66766</xdr:rowOff>
    </xdr:from>
    <xdr:to>
      <xdr:col>2</xdr:col>
      <xdr:colOff>127000</xdr:colOff>
      <xdr:row>59</xdr:row>
      <xdr:rowOff>168366</xdr:rowOff>
    </xdr:to>
    <xdr:sp macro="" textlink="">
      <xdr:nvSpPr>
        <xdr:cNvPr id="159" name="円/楕円 158"/>
        <xdr:cNvSpPr/>
      </xdr:nvSpPr>
      <xdr:spPr>
        <a:xfrm>
          <a:off x="1397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153143</xdr:rowOff>
    </xdr:from>
    <xdr:ext cx="762000" cy="259045"/>
    <xdr:sp macro="" textlink="">
      <xdr:nvSpPr>
        <xdr:cNvPr id="160" name="テキスト ボックス 159"/>
        <xdr:cNvSpPr txBox="1"/>
      </xdr:nvSpPr>
      <xdr:spPr>
        <a:xfrm>
          <a:off x="1066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a:solidFill>
                <a:schemeClr val="dk1"/>
              </a:solidFill>
              <a:effectLst/>
              <a:latin typeface="+mn-lt"/>
              <a:ea typeface="+mn-ea"/>
              <a:cs typeface="+mn-cs"/>
            </a:rPr>
            <a:t>人件費、物件費ともに</a:t>
          </a:r>
          <a:r>
            <a:rPr lang="ja-JP" altLang="en-US" sz="1300">
              <a:solidFill>
                <a:schemeClr val="dk1"/>
              </a:solidFill>
              <a:effectLst/>
              <a:latin typeface="+mn-lt"/>
              <a:ea typeface="+mn-ea"/>
              <a:cs typeface="+mn-cs"/>
            </a:rPr>
            <a:t>総額で</a:t>
          </a:r>
          <a:r>
            <a:rPr lang="ja-JP" altLang="ja-JP" sz="1300">
              <a:solidFill>
                <a:schemeClr val="dk1"/>
              </a:solidFill>
              <a:effectLst/>
              <a:latin typeface="+mn-lt"/>
              <a:ea typeface="+mn-ea"/>
              <a:cs typeface="+mn-cs"/>
            </a:rPr>
            <a:t>は類似団体平均を上回っている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類似団体中で人口が上位であること</a:t>
          </a:r>
          <a:r>
            <a:rPr lang="ja-JP" altLang="en-US" sz="1300">
              <a:solidFill>
                <a:schemeClr val="dk1"/>
              </a:solidFill>
              <a:effectLst/>
              <a:latin typeface="+mn-lt"/>
              <a:ea typeface="+mn-ea"/>
              <a:cs typeface="+mn-cs"/>
            </a:rPr>
            <a:t>から、人口１人当たりの人件費・物件費等決算額では下回る結果となっている。</a:t>
          </a:r>
          <a:r>
            <a:rPr lang="ja-JP" altLang="ja-JP" sz="1300">
              <a:solidFill>
                <a:schemeClr val="dk1"/>
              </a:solidFill>
              <a:effectLst/>
              <a:latin typeface="+mn-lt"/>
              <a:ea typeface="+mn-ea"/>
              <a:cs typeface="+mn-cs"/>
            </a:rPr>
            <a:t>今後も物件費の見直しや定員管理の適正化を行い、</a:t>
          </a:r>
          <a:r>
            <a:rPr lang="ja-JP" altLang="ja-JP" sz="1300" baseline="0">
              <a:solidFill>
                <a:schemeClr val="dk1"/>
              </a:solidFill>
              <a:effectLst/>
              <a:latin typeface="+mn-lt"/>
              <a:ea typeface="+mn-ea"/>
              <a:cs typeface="+mn-cs"/>
            </a:rPr>
            <a:t>行財政運営の効率化を図る。</a:t>
          </a:r>
          <a:endParaRPr lang="ja-JP" altLang="ja-JP" sz="1300">
            <a:effectLst/>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130671</xdr:rowOff>
    </xdr:from>
    <xdr:to>
      <xdr:col>7</xdr:col>
      <xdr:colOff>152400</xdr:colOff>
      <xdr:row>82</xdr:row>
      <xdr:rowOff>141039</xdr:rowOff>
    </xdr:to>
    <xdr:cxnSp macro="">
      <xdr:nvCxnSpPr>
        <xdr:cNvPr id="192" name="直線コネクタ 191"/>
        <xdr:cNvCxnSpPr/>
      </xdr:nvCxnSpPr>
      <xdr:spPr>
        <a:xfrm flipV="1">
          <a:off x="4114800" y="14189571"/>
          <a:ext cx="8382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115447</xdr:rowOff>
    </xdr:from>
    <xdr:ext cx="762000" cy="259045"/>
    <xdr:sp macro="" textlink="">
      <xdr:nvSpPr>
        <xdr:cNvPr id="193" name="人件費・物件費等の状況平均値テキスト"/>
        <xdr:cNvSpPr txBox="1"/>
      </xdr:nvSpPr>
      <xdr:spPr>
        <a:xfrm>
          <a:off x="5041900" y="14174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141039</xdr:rowOff>
    </xdr:from>
    <xdr:to>
      <xdr:col>6</xdr:col>
      <xdr:colOff>0</xdr:colOff>
      <xdr:row>82</xdr:row>
      <xdr:rowOff>145867</xdr:rowOff>
    </xdr:to>
    <xdr:cxnSp macro="">
      <xdr:nvCxnSpPr>
        <xdr:cNvPr id="195" name="直線コネクタ 194"/>
        <xdr:cNvCxnSpPr/>
      </xdr:nvCxnSpPr>
      <xdr:spPr>
        <a:xfrm flipV="1">
          <a:off x="3225800" y="14199939"/>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145867</xdr:rowOff>
    </xdr:from>
    <xdr:to>
      <xdr:col>4</xdr:col>
      <xdr:colOff>482600</xdr:colOff>
      <xdr:row>82</xdr:row>
      <xdr:rowOff>149323</xdr:rowOff>
    </xdr:to>
    <xdr:cxnSp macro="">
      <xdr:nvCxnSpPr>
        <xdr:cNvPr id="198" name="直線コネクタ 197"/>
        <xdr:cNvCxnSpPr/>
      </xdr:nvCxnSpPr>
      <xdr:spPr>
        <a:xfrm flipV="1">
          <a:off x="2336800" y="14204767"/>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140388</xdr:rowOff>
    </xdr:from>
    <xdr:to>
      <xdr:col>3</xdr:col>
      <xdr:colOff>279400</xdr:colOff>
      <xdr:row>82</xdr:row>
      <xdr:rowOff>149323</xdr:rowOff>
    </xdr:to>
    <xdr:cxnSp macro="">
      <xdr:nvCxnSpPr>
        <xdr:cNvPr id="201" name="直線コネクタ 200"/>
        <xdr:cNvCxnSpPr/>
      </xdr:nvCxnSpPr>
      <xdr:spPr>
        <a:xfrm>
          <a:off x="1447800" y="14199288"/>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55618</xdr:rowOff>
    </xdr:from>
    <xdr:to>
      <xdr:col>2</xdr:col>
      <xdr:colOff>127000</xdr:colOff>
      <xdr:row>82</xdr:row>
      <xdr:rowOff>157218</xdr:rowOff>
    </xdr:to>
    <xdr:sp macro="" textlink="">
      <xdr:nvSpPr>
        <xdr:cNvPr id="204" name="フローチャート : 判断 203"/>
        <xdr:cNvSpPr/>
      </xdr:nvSpPr>
      <xdr:spPr>
        <a:xfrm>
          <a:off x="1397000" y="14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167395</xdr:rowOff>
    </xdr:from>
    <xdr:ext cx="762000" cy="259045"/>
    <xdr:sp macro="" textlink="">
      <xdr:nvSpPr>
        <xdr:cNvPr id="205" name="テキスト ボックス 204"/>
        <xdr:cNvSpPr txBox="1"/>
      </xdr:nvSpPr>
      <xdr:spPr>
        <a:xfrm>
          <a:off x="1066800" y="1388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79871</xdr:rowOff>
    </xdr:from>
    <xdr:to>
      <xdr:col>7</xdr:col>
      <xdr:colOff>203200</xdr:colOff>
      <xdr:row>83</xdr:row>
      <xdr:rowOff>10021</xdr:rowOff>
    </xdr:to>
    <xdr:sp macro="" textlink="">
      <xdr:nvSpPr>
        <xdr:cNvPr id="211" name="円/楕円 210"/>
        <xdr:cNvSpPr/>
      </xdr:nvSpPr>
      <xdr:spPr>
        <a:xfrm>
          <a:off x="4902200" y="141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1148</xdr:rowOff>
    </xdr:from>
    <xdr:ext cx="762000" cy="259045"/>
    <xdr:sp macro="" textlink="">
      <xdr:nvSpPr>
        <xdr:cNvPr id="212" name="人件費・物件費等の状況該当値テキスト"/>
        <xdr:cNvSpPr txBox="1"/>
      </xdr:nvSpPr>
      <xdr:spPr>
        <a:xfrm>
          <a:off x="5041900" y="1406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90239</xdr:rowOff>
    </xdr:from>
    <xdr:to>
      <xdr:col>6</xdr:col>
      <xdr:colOff>50800</xdr:colOff>
      <xdr:row>83</xdr:row>
      <xdr:rowOff>20389</xdr:rowOff>
    </xdr:to>
    <xdr:sp macro="" textlink="">
      <xdr:nvSpPr>
        <xdr:cNvPr id="213" name="円/楕円 212"/>
        <xdr:cNvSpPr/>
      </xdr:nvSpPr>
      <xdr:spPr>
        <a:xfrm>
          <a:off x="4064000" y="141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30566</xdr:rowOff>
    </xdr:from>
    <xdr:ext cx="736600" cy="259045"/>
    <xdr:sp macro="" textlink="">
      <xdr:nvSpPr>
        <xdr:cNvPr id="214" name="テキスト ボックス 213"/>
        <xdr:cNvSpPr txBox="1"/>
      </xdr:nvSpPr>
      <xdr:spPr>
        <a:xfrm>
          <a:off x="3733800" y="1391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95067</xdr:rowOff>
    </xdr:from>
    <xdr:to>
      <xdr:col>4</xdr:col>
      <xdr:colOff>533400</xdr:colOff>
      <xdr:row>83</xdr:row>
      <xdr:rowOff>25217</xdr:rowOff>
    </xdr:to>
    <xdr:sp macro="" textlink="">
      <xdr:nvSpPr>
        <xdr:cNvPr id="215" name="円/楕円 214"/>
        <xdr:cNvSpPr/>
      </xdr:nvSpPr>
      <xdr:spPr>
        <a:xfrm>
          <a:off x="3175000" y="141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35394</xdr:rowOff>
    </xdr:from>
    <xdr:ext cx="762000" cy="259045"/>
    <xdr:sp macro="" textlink="">
      <xdr:nvSpPr>
        <xdr:cNvPr id="216" name="テキスト ボックス 215"/>
        <xdr:cNvSpPr txBox="1"/>
      </xdr:nvSpPr>
      <xdr:spPr>
        <a:xfrm>
          <a:off x="2844800" y="139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98523</xdr:rowOff>
    </xdr:from>
    <xdr:to>
      <xdr:col>3</xdr:col>
      <xdr:colOff>330200</xdr:colOff>
      <xdr:row>83</xdr:row>
      <xdr:rowOff>28673</xdr:rowOff>
    </xdr:to>
    <xdr:sp macro="" textlink="">
      <xdr:nvSpPr>
        <xdr:cNvPr id="217" name="円/楕円 216"/>
        <xdr:cNvSpPr/>
      </xdr:nvSpPr>
      <xdr:spPr>
        <a:xfrm>
          <a:off x="2286000" y="14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38850</xdr:rowOff>
    </xdr:from>
    <xdr:ext cx="762000" cy="259045"/>
    <xdr:sp macro="" textlink="">
      <xdr:nvSpPr>
        <xdr:cNvPr id="218" name="テキスト ボックス 217"/>
        <xdr:cNvSpPr txBox="1"/>
      </xdr:nvSpPr>
      <xdr:spPr>
        <a:xfrm>
          <a:off x="1955800" y="139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89588</xdr:rowOff>
    </xdr:from>
    <xdr:to>
      <xdr:col>2</xdr:col>
      <xdr:colOff>127000</xdr:colOff>
      <xdr:row>83</xdr:row>
      <xdr:rowOff>19738</xdr:rowOff>
    </xdr:to>
    <xdr:sp macro="" textlink="">
      <xdr:nvSpPr>
        <xdr:cNvPr id="219" name="円/楕円 218"/>
        <xdr:cNvSpPr/>
      </xdr:nvSpPr>
      <xdr:spPr>
        <a:xfrm>
          <a:off x="1397000" y="141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4515</xdr:rowOff>
    </xdr:from>
    <xdr:ext cx="762000" cy="259045"/>
    <xdr:sp macro="" textlink="">
      <xdr:nvSpPr>
        <xdr:cNvPr id="220" name="テキスト ボックス 219"/>
        <xdr:cNvSpPr txBox="1"/>
      </xdr:nvSpPr>
      <xdr:spPr>
        <a:xfrm>
          <a:off x="1066800" y="142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財政健全化計画に基づき、平成１２年度から全職員の６か月昇給延伸、諸手当等の見直し等を行い、人件費の抑制を図ってきた。今後も市民の理解が得られるよう適正な給与水準の確立に努める。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72644</xdr:rowOff>
    </xdr:to>
    <xdr:cxnSp macro="">
      <xdr:nvCxnSpPr>
        <xdr:cNvPr id="252" name="直線コネクタ 251"/>
        <xdr:cNvCxnSpPr/>
      </xdr:nvCxnSpPr>
      <xdr:spPr>
        <a:xfrm>
          <a:off x="16179800" y="1477391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88</xdr:row>
      <xdr:rowOff>106172</xdr:rowOff>
    </xdr:to>
    <xdr:cxnSp macro="">
      <xdr:nvCxnSpPr>
        <xdr:cNvPr id="255" name="直線コネクタ 254"/>
        <xdr:cNvCxnSpPr/>
      </xdr:nvCxnSpPr>
      <xdr:spPr>
        <a:xfrm flipV="1">
          <a:off x="15290800" y="14773911"/>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106172</xdr:rowOff>
    </xdr:from>
    <xdr:to>
      <xdr:col>22</xdr:col>
      <xdr:colOff>203200</xdr:colOff>
      <xdr:row>88</xdr:row>
      <xdr:rowOff>130302</xdr:rowOff>
    </xdr:to>
    <xdr:cxnSp macro="">
      <xdr:nvCxnSpPr>
        <xdr:cNvPr id="258" name="直線コネクタ 257"/>
        <xdr:cNvCxnSpPr/>
      </xdr:nvCxnSpPr>
      <xdr:spPr>
        <a:xfrm flipV="1">
          <a:off x="14401800" y="151937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58165</xdr:rowOff>
    </xdr:from>
    <xdr:to>
      <xdr:col>21</xdr:col>
      <xdr:colOff>0</xdr:colOff>
      <xdr:row>88</xdr:row>
      <xdr:rowOff>130302</xdr:rowOff>
    </xdr:to>
    <xdr:cxnSp macro="">
      <xdr:nvCxnSpPr>
        <xdr:cNvPr id="261" name="直線コネクタ 260"/>
        <xdr:cNvCxnSpPr/>
      </xdr:nvCxnSpPr>
      <xdr:spPr>
        <a:xfrm>
          <a:off x="13512800" y="14802865"/>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64" name="フローチャート : 判断 263"/>
        <xdr:cNvSpPr/>
      </xdr:nvSpPr>
      <xdr:spPr>
        <a:xfrm>
          <a:off x="13462000" y="1467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46753</xdr:rowOff>
    </xdr:from>
    <xdr:ext cx="762000" cy="259045"/>
    <xdr:sp macro="" textlink="">
      <xdr:nvSpPr>
        <xdr:cNvPr id="265" name="テキスト ボックス 264"/>
        <xdr:cNvSpPr txBox="1"/>
      </xdr:nvSpPr>
      <xdr:spPr>
        <a:xfrm>
          <a:off x="13131800" y="1444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1" name="円/楕円 270"/>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165371</xdr:rowOff>
    </xdr:from>
    <xdr:ext cx="762000" cy="259045"/>
    <xdr:sp macro="" textlink="">
      <xdr:nvSpPr>
        <xdr:cNvPr id="272" name="給与水準   （国との比較）該当値テキスト"/>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5" name="円/楕円 274"/>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6" name="テキスト ボックス 275"/>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79502</xdr:rowOff>
    </xdr:from>
    <xdr:to>
      <xdr:col>21</xdr:col>
      <xdr:colOff>50800</xdr:colOff>
      <xdr:row>89</xdr:row>
      <xdr:rowOff>9652</xdr:rowOff>
    </xdr:to>
    <xdr:sp macro="" textlink="">
      <xdr:nvSpPr>
        <xdr:cNvPr id="277" name="円/楕円 276"/>
        <xdr:cNvSpPr/>
      </xdr:nvSpPr>
      <xdr:spPr>
        <a:xfrm>
          <a:off x="14351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165879</xdr:rowOff>
    </xdr:from>
    <xdr:ext cx="762000" cy="259045"/>
    <xdr:sp macro="" textlink="">
      <xdr:nvSpPr>
        <xdr:cNvPr id="278" name="テキスト ボックス 277"/>
        <xdr:cNvSpPr txBox="1"/>
      </xdr:nvSpPr>
      <xdr:spPr>
        <a:xfrm>
          <a:off x="14020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7365</xdr:rowOff>
    </xdr:from>
    <xdr:to>
      <xdr:col>19</xdr:col>
      <xdr:colOff>533400</xdr:colOff>
      <xdr:row>86</xdr:row>
      <xdr:rowOff>108965</xdr:rowOff>
    </xdr:to>
    <xdr:sp macro="" textlink="">
      <xdr:nvSpPr>
        <xdr:cNvPr id="279" name="円/楕円 278"/>
        <xdr:cNvSpPr/>
      </xdr:nvSpPr>
      <xdr:spPr>
        <a:xfrm>
          <a:off x="13462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93742</xdr:rowOff>
    </xdr:from>
    <xdr:ext cx="762000" cy="259045"/>
    <xdr:sp macro="" textlink="">
      <xdr:nvSpPr>
        <xdr:cNvPr id="280" name="テキスト ボックス 279"/>
        <xdr:cNvSpPr txBox="1"/>
      </xdr:nvSpPr>
      <xdr:spPr>
        <a:xfrm>
          <a:off x="13131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平成２７年度から平成３１年度までの定員適正化計画を策定し、職員数を平成２６年度の５０８人から平成３１年度の４２０人（▲８８人）とする目標達成へ向け、今後も適正な定員管理を行う。</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125125</xdr:rowOff>
    </xdr:from>
    <xdr:to>
      <xdr:col>24</xdr:col>
      <xdr:colOff>558800</xdr:colOff>
      <xdr:row>62</xdr:row>
      <xdr:rowOff>36406</xdr:rowOff>
    </xdr:to>
    <xdr:cxnSp macro="">
      <xdr:nvCxnSpPr>
        <xdr:cNvPr id="317" name="直線コネクタ 316"/>
        <xdr:cNvCxnSpPr/>
      </xdr:nvCxnSpPr>
      <xdr:spPr>
        <a:xfrm flipV="1">
          <a:off x="16179800" y="10583575"/>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36406</xdr:rowOff>
    </xdr:from>
    <xdr:to>
      <xdr:col>23</xdr:col>
      <xdr:colOff>406400</xdr:colOff>
      <xdr:row>62</xdr:row>
      <xdr:rowOff>36406</xdr:rowOff>
    </xdr:to>
    <xdr:cxnSp macro="">
      <xdr:nvCxnSpPr>
        <xdr:cNvPr id="320" name="直線コネクタ 319"/>
        <xdr:cNvCxnSpPr/>
      </xdr:nvCxnSpPr>
      <xdr:spPr>
        <a:xfrm>
          <a:off x="15290800" y="1066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31810</xdr:rowOff>
    </xdr:from>
    <xdr:to>
      <xdr:col>22</xdr:col>
      <xdr:colOff>203200</xdr:colOff>
      <xdr:row>62</xdr:row>
      <xdr:rowOff>36406</xdr:rowOff>
    </xdr:to>
    <xdr:cxnSp macro="">
      <xdr:nvCxnSpPr>
        <xdr:cNvPr id="323" name="直線コネクタ 322"/>
        <xdr:cNvCxnSpPr/>
      </xdr:nvCxnSpPr>
      <xdr:spPr>
        <a:xfrm>
          <a:off x="14401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24916</xdr:rowOff>
    </xdr:from>
    <xdr:to>
      <xdr:col>21</xdr:col>
      <xdr:colOff>0</xdr:colOff>
      <xdr:row>62</xdr:row>
      <xdr:rowOff>31810</xdr:rowOff>
    </xdr:to>
    <xdr:cxnSp macro="">
      <xdr:nvCxnSpPr>
        <xdr:cNvPr id="326" name="直線コネクタ 325"/>
        <xdr:cNvCxnSpPr/>
      </xdr:nvCxnSpPr>
      <xdr:spPr>
        <a:xfrm>
          <a:off x="13512800" y="106548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9" name="フローチャート : 判断 328"/>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0" name="テキスト ボックス 329"/>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74325</xdr:rowOff>
    </xdr:from>
    <xdr:to>
      <xdr:col>24</xdr:col>
      <xdr:colOff>609600</xdr:colOff>
      <xdr:row>62</xdr:row>
      <xdr:rowOff>4475</xdr:rowOff>
    </xdr:to>
    <xdr:sp macro="" textlink="">
      <xdr:nvSpPr>
        <xdr:cNvPr id="336" name="円/楕円 335"/>
        <xdr:cNvSpPr/>
      </xdr:nvSpPr>
      <xdr:spPr>
        <a:xfrm>
          <a:off x="169672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90852</xdr:rowOff>
    </xdr:from>
    <xdr:ext cx="762000" cy="259045"/>
    <xdr:sp macro="" textlink="">
      <xdr:nvSpPr>
        <xdr:cNvPr id="337" name="定員管理の状況該当値テキスト"/>
        <xdr:cNvSpPr txBox="1"/>
      </xdr:nvSpPr>
      <xdr:spPr>
        <a:xfrm>
          <a:off x="17106900" y="1037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38" name="円/楕円 337"/>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71983</xdr:rowOff>
    </xdr:from>
    <xdr:ext cx="736600" cy="259045"/>
    <xdr:sp macro="" textlink="">
      <xdr:nvSpPr>
        <xdr:cNvPr id="339" name="テキスト ボックス 338"/>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0" name="円/楕円 339"/>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97383</xdr:rowOff>
    </xdr:from>
    <xdr:ext cx="762000" cy="259045"/>
    <xdr:sp macro="" textlink="">
      <xdr:nvSpPr>
        <xdr:cNvPr id="341" name="テキスト ボックス 340"/>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152460</xdr:rowOff>
    </xdr:from>
    <xdr:to>
      <xdr:col>21</xdr:col>
      <xdr:colOff>50800</xdr:colOff>
      <xdr:row>62</xdr:row>
      <xdr:rowOff>82610</xdr:rowOff>
    </xdr:to>
    <xdr:sp macro="" textlink="">
      <xdr:nvSpPr>
        <xdr:cNvPr id="342" name="円/楕円 341"/>
        <xdr:cNvSpPr/>
      </xdr:nvSpPr>
      <xdr:spPr>
        <a:xfrm>
          <a:off x="14351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92787</xdr:rowOff>
    </xdr:from>
    <xdr:ext cx="762000" cy="259045"/>
    <xdr:sp macro="" textlink="">
      <xdr:nvSpPr>
        <xdr:cNvPr id="343" name="テキスト ボックス 342"/>
        <xdr:cNvSpPr txBox="1"/>
      </xdr:nvSpPr>
      <xdr:spPr>
        <a:xfrm>
          <a:off x="14020800" y="103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145566</xdr:rowOff>
    </xdr:from>
    <xdr:to>
      <xdr:col>19</xdr:col>
      <xdr:colOff>533400</xdr:colOff>
      <xdr:row>62</xdr:row>
      <xdr:rowOff>75716</xdr:rowOff>
    </xdr:to>
    <xdr:sp macro="" textlink="">
      <xdr:nvSpPr>
        <xdr:cNvPr id="344" name="円/楕円 343"/>
        <xdr:cNvSpPr/>
      </xdr:nvSpPr>
      <xdr:spPr>
        <a:xfrm>
          <a:off x="13462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60493</xdr:rowOff>
    </xdr:from>
    <xdr:ext cx="762000" cy="259045"/>
    <xdr:sp macro="" textlink="">
      <xdr:nvSpPr>
        <xdr:cNvPr id="345" name="テキスト ボックス 344"/>
        <xdr:cNvSpPr txBox="1"/>
      </xdr:nvSpPr>
      <xdr:spPr>
        <a:xfrm>
          <a:off x="13131800" y="106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に係る元利償還金が増額となっていることに加え、固定資産税（償却資産税）の減により標準税収入額等が減少したことが、実質公債費比率増加の要因となった。しかし、需要額算入分である臨時財政対策債償還費の増が減少要因となり、昨年度と比較し横ばいとなった。</a:t>
          </a:r>
          <a:endParaRPr kumimoji="1" lang="en-US" altLang="ja-JP" sz="1300">
            <a:latin typeface="ＭＳ Ｐゴシック"/>
          </a:endParaRPr>
        </a:p>
        <a:p>
          <a:r>
            <a:rPr kumimoji="1" lang="ja-JP" altLang="en-US" sz="1300">
              <a:latin typeface="ＭＳ Ｐゴシック"/>
            </a:rPr>
            <a:t>　また、類似団体平均との比較では下回っており、引き続き適正な公債費管理に努める。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156337</xdr:rowOff>
    </xdr:from>
    <xdr:to>
      <xdr:col>24</xdr:col>
      <xdr:colOff>558800</xdr:colOff>
      <xdr:row>37</xdr:row>
      <xdr:rowOff>156337</xdr:rowOff>
    </xdr:to>
    <xdr:cxnSp macro="">
      <xdr:nvCxnSpPr>
        <xdr:cNvPr id="377" name="直線コネクタ 376"/>
        <xdr:cNvCxnSpPr/>
      </xdr:nvCxnSpPr>
      <xdr:spPr>
        <a:xfrm>
          <a:off x="16179800" y="64999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156337</xdr:rowOff>
    </xdr:from>
    <xdr:to>
      <xdr:col>23</xdr:col>
      <xdr:colOff>406400</xdr:colOff>
      <xdr:row>37</xdr:row>
      <xdr:rowOff>158750</xdr:rowOff>
    </xdr:to>
    <xdr:cxnSp macro="">
      <xdr:nvCxnSpPr>
        <xdr:cNvPr id="380" name="直線コネクタ 379"/>
        <xdr:cNvCxnSpPr/>
      </xdr:nvCxnSpPr>
      <xdr:spPr>
        <a:xfrm flipV="1">
          <a:off x="15290800" y="64999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37</xdr:row>
      <xdr:rowOff>170815</xdr:rowOff>
    </xdr:to>
    <xdr:cxnSp macro="">
      <xdr:nvCxnSpPr>
        <xdr:cNvPr id="383" name="直線コネクタ 382"/>
        <xdr:cNvCxnSpPr/>
      </xdr:nvCxnSpPr>
      <xdr:spPr>
        <a:xfrm flipV="1">
          <a:off x="14401800" y="650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13843</xdr:rowOff>
    </xdr:to>
    <xdr:cxnSp macro="">
      <xdr:nvCxnSpPr>
        <xdr:cNvPr id="386" name="直線コネクタ 385"/>
        <xdr:cNvCxnSpPr/>
      </xdr:nvCxnSpPr>
      <xdr:spPr>
        <a:xfrm flipV="1">
          <a:off x="13512800" y="651446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92854</xdr:rowOff>
    </xdr:from>
    <xdr:ext cx="762000" cy="259045"/>
    <xdr:sp macro="" textlink="">
      <xdr:nvSpPr>
        <xdr:cNvPr id="390" name="テキスト ボックス 389"/>
        <xdr:cNvSpPr txBox="1"/>
      </xdr:nvSpPr>
      <xdr:spPr>
        <a:xfrm>
          <a:off x="13131800" y="660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105537</xdr:rowOff>
    </xdr:from>
    <xdr:to>
      <xdr:col>24</xdr:col>
      <xdr:colOff>609600</xdr:colOff>
      <xdr:row>38</xdr:row>
      <xdr:rowOff>35687</xdr:rowOff>
    </xdr:to>
    <xdr:sp macro="" textlink="">
      <xdr:nvSpPr>
        <xdr:cNvPr id="396" name="円/楕円 395"/>
        <xdr:cNvSpPr/>
      </xdr:nvSpPr>
      <xdr:spPr>
        <a:xfrm>
          <a:off x="169672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122064</xdr:rowOff>
    </xdr:from>
    <xdr:ext cx="762000" cy="259045"/>
    <xdr:sp macro="" textlink="">
      <xdr:nvSpPr>
        <xdr:cNvPr id="397" name="公債費負担の状況該当値テキスト"/>
        <xdr:cNvSpPr txBox="1"/>
      </xdr:nvSpPr>
      <xdr:spPr>
        <a:xfrm>
          <a:off x="17106900" y="62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105537</xdr:rowOff>
    </xdr:from>
    <xdr:to>
      <xdr:col>23</xdr:col>
      <xdr:colOff>457200</xdr:colOff>
      <xdr:row>38</xdr:row>
      <xdr:rowOff>35687</xdr:rowOff>
    </xdr:to>
    <xdr:sp macro="" textlink="">
      <xdr:nvSpPr>
        <xdr:cNvPr id="398" name="円/楕円 397"/>
        <xdr:cNvSpPr/>
      </xdr:nvSpPr>
      <xdr:spPr>
        <a:xfrm>
          <a:off x="161290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45864</xdr:rowOff>
    </xdr:from>
    <xdr:ext cx="736600" cy="259045"/>
    <xdr:sp macro="" textlink="">
      <xdr:nvSpPr>
        <xdr:cNvPr id="399" name="テキスト ボックス 398"/>
        <xdr:cNvSpPr txBox="1"/>
      </xdr:nvSpPr>
      <xdr:spPr>
        <a:xfrm>
          <a:off x="15798800" y="6218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0" name="円/楕円 399"/>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1" name="テキスト ボックス 400"/>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402" name="円/楕円 401"/>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403" name="テキスト ボックス 402"/>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134493</xdr:rowOff>
    </xdr:from>
    <xdr:to>
      <xdr:col>19</xdr:col>
      <xdr:colOff>533400</xdr:colOff>
      <xdr:row>38</xdr:row>
      <xdr:rowOff>64643</xdr:rowOff>
    </xdr:to>
    <xdr:sp macro="" textlink="">
      <xdr:nvSpPr>
        <xdr:cNvPr id="404" name="円/楕円 403"/>
        <xdr:cNvSpPr/>
      </xdr:nvSpPr>
      <xdr:spPr>
        <a:xfrm>
          <a:off x="13462000" y="64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74820</xdr:rowOff>
    </xdr:from>
    <xdr:ext cx="762000" cy="259045"/>
    <xdr:sp macro="" textlink="">
      <xdr:nvSpPr>
        <xdr:cNvPr id="405" name="テキスト ボックス 404"/>
        <xdr:cNvSpPr txBox="1"/>
      </xdr:nvSpPr>
      <xdr:spPr>
        <a:xfrm>
          <a:off x="13131800" y="624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将来負担比率は、退職者増により退職手当負担見込額が減少したこと、財政調整基金積立による充当可能基金の増額などにより</a:t>
          </a:r>
          <a:r>
            <a:rPr kumimoji="1" lang="ja-JP" altLang="ja-JP" sz="1300" baseline="0">
              <a:solidFill>
                <a:schemeClr val="dk1"/>
              </a:solidFill>
              <a:effectLst/>
              <a:latin typeface="+mn-lt"/>
              <a:ea typeface="+mn-ea"/>
              <a:cs typeface="+mn-cs"/>
            </a:rPr>
            <a:t>前年度と比較して７．４％改善している</a:t>
          </a:r>
          <a:r>
            <a:rPr kumimoji="1" lang="ja-JP" altLang="en-US" sz="1300" baseline="0">
              <a:solidFill>
                <a:schemeClr val="dk1"/>
              </a:solidFill>
              <a:effectLst/>
              <a:latin typeface="ＭＳ Ｐゴシック"/>
              <a:ea typeface="+mn-ea"/>
              <a:cs typeface="+mn-cs"/>
            </a:rPr>
            <a:t>が</a:t>
          </a:r>
          <a:r>
            <a:rPr kumimoji="1" lang="ja-JP" altLang="en-US" sz="1300" baseline="0">
              <a:latin typeface="ＭＳ Ｐゴシック"/>
            </a:rPr>
            <a:t>、</a:t>
          </a:r>
          <a:r>
            <a:rPr kumimoji="1" lang="ja-JP" altLang="ja-JP" sz="1300" baseline="0">
              <a:solidFill>
                <a:schemeClr val="dk1"/>
              </a:solidFill>
              <a:effectLst/>
              <a:latin typeface="+mn-lt"/>
              <a:ea typeface="+mn-ea"/>
              <a:cs typeface="+mn-cs"/>
            </a:rPr>
            <a:t>依然として類似団体平均を大きく上回っている</a:t>
          </a:r>
          <a:r>
            <a:rPr kumimoji="1" lang="ja-JP" altLang="en-US" sz="1300" baseline="0">
              <a:solidFill>
                <a:schemeClr val="dk1"/>
              </a:solidFill>
              <a:effectLst/>
              <a:latin typeface="+mn-lt"/>
              <a:ea typeface="+mn-ea"/>
              <a:cs typeface="+mn-cs"/>
            </a:rPr>
            <a:t>状況である。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今後は、継続的な財政調整基金の積立、定員適正化計画に基づく職員数削減</a:t>
          </a:r>
          <a:r>
            <a:rPr kumimoji="1" lang="ja-JP" altLang="en-US" sz="1300" baseline="0">
              <a:solidFill>
                <a:schemeClr val="dk1"/>
              </a:solidFill>
              <a:effectLst/>
              <a:latin typeface="+mn-lt"/>
              <a:ea typeface="+mn-ea"/>
              <a:cs typeface="+mn-cs"/>
            </a:rPr>
            <a:t>をはじめとした富津市経営改革プランを推し進めていく。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76211</xdr:rowOff>
    </xdr:from>
    <xdr:to>
      <xdr:col>24</xdr:col>
      <xdr:colOff>558800</xdr:colOff>
      <xdr:row>15</xdr:row>
      <xdr:rowOff>91091</xdr:rowOff>
    </xdr:to>
    <xdr:cxnSp macro="">
      <xdr:nvCxnSpPr>
        <xdr:cNvPr id="439" name="直線コネクタ 438"/>
        <xdr:cNvCxnSpPr/>
      </xdr:nvCxnSpPr>
      <xdr:spPr>
        <a:xfrm flipV="1">
          <a:off x="16179800" y="2647961"/>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91091</xdr:rowOff>
    </xdr:from>
    <xdr:to>
      <xdr:col>23</xdr:col>
      <xdr:colOff>406400</xdr:colOff>
      <xdr:row>15</xdr:row>
      <xdr:rowOff>103960</xdr:rowOff>
    </xdr:to>
    <xdr:cxnSp macro="">
      <xdr:nvCxnSpPr>
        <xdr:cNvPr id="442" name="直線コネクタ 441"/>
        <xdr:cNvCxnSpPr/>
      </xdr:nvCxnSpPr>
      <xdr:spPr>
        <a:xfrm flipV="1">
          <a:off x="15290800" y="266284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89080</xdr:rowOff>
    </xdr:from>
    <xdr:to>
      <xdr:col>22</xdr:col>
      <xdr:colOff>203200</xdr:colOff>
      <xdr:row>15</xdr:row>
      <xdr:rowOff>103960</xdr:rowOff>
    </xdr:to>
    <xdr:cxnSp macro="">
      <xdr:nvCxnSpPr>
        <xdr:cNvPr id="445" name="直線コネクタ 444"/>
        <xdr:cNvCxnSpPr/>
      </xdr:nvCxnSpPr>
      <xdr:spPr>
        <a:xfrm>
          <a:off x="14401800" y="2660830"/>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89080</xdr:rowOff>
    </xdr:from>
    <xdr:to>
      <xdr:col>21</xdr:col>
      <xdr:colOff>0</xdr:colOff>
      <xdr:row>15</xdr:row>
      <xdr:rowOff>101748</xdr:rowOff>
    </xdr:to>
    <xdr:cxnSp macro="">
      <xdr:nvCxnSpPr>
        <xdr:cNvPr id="448" name="直線コネクタ 447"/>
        <xdr:cNvCxnSpPr/>
      </xdr:nvCxnSpPr>
      <xdr:spPr>
        <a:xfrm flipV="1">
          <a:off x="13512800" y="266083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96721</xdr:rowOff>
    </xdr:from>
    <xdr:to>
      <xdr:col>19</xdr:col>
      <xdr:colOff>533400</xdr:colOff>
      <xdr:row>15</xdr:row>
      <xdr:rowOff>26871</xdr:rowOff>
    </xdr:to>
    <xdr:sp macro="" textlink="">
      <xdr:nvSpPr>
        <xdr:cNvPr id="451" name="フローチャート : 判断 450"/>
        <xdr:cNvSpPr/>
      </xdr:nvSpPr>
      <xdr:spPr>
        <a:xfrm>
          <a:off x="13462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37048</xdr:rowOff>
    </xdr:from>
    <xdr:ext cx="762000" cy="259045"/>
    <xdr:sp macro="" textlink="">
      <xdr:nvSpPr>
        <xdr:cNvPr id="452" name="テキスト ボックス 451"/>
        <xdr:cNvSpPr txBox="1"/>
      </xdr:nvSpPr>
      <xdr:spPr>
        <a:xfrm>
          <a:off x="13131800" y="226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25411</xdr:rowOff>
    </xdr:from>
    <xdr:to>
      <xdr:col>24</xdr:col>
      <xdr:colOff>609600</xdr:colOff>
      <xdr:row>15</xdr:row>
      <xdr:rowOff>127011</xdr:rowOff>
    </xdr:to>
    <xdr:sp macro="" textlink="">
      <xdr:nvSpPr>
        <xdr:cNvPr id="458" name="円/楕円 457"/>
        <xdr:cNvSpPr/>
      </xdr:nvSpPr>
      <xdr:spPr>
        <a:xfrm>
          <a:off x="16967200" y="25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168938</xdr:rowOff>
    </xdr:from>
    <xdr:ext cx="762000" cy="259045"/>
    <xdr:sp macro="" textlink="">
      <xdr:nvSpPr>
        <xdr:cNvPr id="459" name="将来負担の状況該当値テキスト"/>
        <xdr:cNvSpPr txBox="1"/>
      </xdr:nvSpPr>
      <xdr:spPr>
        <a:xfrm>
          <a:off x="17106900" y="256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40291</xdr:rowOff>
    </xdr:from>
    <xdr:to>
      <xdr:col>23</xdr:col>
      <xdr:colOff>457200</xdr:colOff>
      <xdr:row>15</xdr:row>
      <xdr:rowOff>141891</xdr:rowOff>
    </xdr:to>
    <xdr:sp macro="" textlink="">
      <xdr:nvSpPr>
        <xdr:cNvPr id="460" name="円/楕円 459"/>
        <xdr:cNvSpPr/>
      </xdr:nvSpPr>
      <xdr:spPr>
        <a:xfrm>
          <a:off x="16129000" y="26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126668</xdr:rowOff>
    </xdr:from>
    <xdr:ext cx="736600" cy="259045"/>
    <xdr:sp macro="" textlink="">
      <xdr:nvSpPr>
        <xdr:cNvPr id="461" name="テキスト ボックス 460"/>
        <xdr:cNvSpPr txBox="1"/>
      </xdr:nvSpPr>
      <xdr:spPr>
        <a:xfrm>
          <a:off x="15798800" y="269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53160</xdr:rowOff>
    </xdr:from>
    <xdr:to>
      <xdr:col>22</xdr:col>
      <xdr:colOff>254000</xdr:colOff>
      <xdr:row>15</xdr:row>
      <xdr:rowOff>154760</xdr:rowOff>
    </xdr:to>
    <xdr:sp macro="" textlink="">
      <xdr:nvSpPr>
        <xdr:cNvPr id="462" name="円/楕円 461"/>
        <xdr:cNvSpPr/>
      </xdr:nvSpPr>
      <xdr:spPr>
        <a:xfrm>
          <a:off x="15240000" y="26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139537</xdr:rowOff>
    </xdr:from>
    <xdr:ext cx="762000" cy="259045"/>
    <xdr:sp macro="" textlink="">
      <xdr:nvSpPr>
        <xdr:cNvPr id="463" name="テキスト ボックス 462"/>
        <xdr:cNvSpPr txBox="1"/>
      </xdr:nvSpPr>
      <xdr:spPr>
        <a:xfrm>
          <a:off x="14909800" y="271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38280</xdr:rowOff>
    </xdr:from>
    <xdr:to>
      <xdr:col>21</xdr:col>
      <xdr:colOff>50800</xdr:colOff>
      <xdr:row>15</xdr:row>
      <xdr:rowOff>139880</xdr:rowOff>
    </xdr:to>
    <xdr:sp macro="" textlink="">
      <xdr:nvSpPr>
        <xdr:cNvPr id="464" name="円/楕円 463"/>
        <xdr:cNvSpPr/>
      </xdr:nvSpPr>
      <xdr:spPr>
        <a:xfrm>
          <a:off x="14351000" y="26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124657</xdr:rowOff>
    </xdr:from>
    <xdr:ext cx="762000" cy="259045"/>
    <xdr:sp macro="" textlink="">
      <xdr:nvSpPr>
        <xdr:cNvPr id="465" name="テキスト ボックス 464"/>
        <xdr:cNvSpPr txBox="1"/>
      </xdr:nvSpPr>
      <xdr:spPr>
        <a:xfrm>
          <a:off x="14020800" y="269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50948</xdr:rowOff>
    </xdr:from>
    <xdr:to>
      <xdr:col>19</xdr:col>
      <xdr:colOff>533400</xdr:colOff>
      <xdr:row>15</xdr:row>
      <xdr:rowOff>152548</xdr:rowOff>
    </xdr:to>
    <xdr:sp macro="" textlink="">
      <xdr:nvSpPr>
        <xdr:cNvPr id="466" name="円/楕円 465"/>
        <xdr:cNvSpPr/>
      </xdr:nvSpPr>
      <xdr:spPr>
        <a:xfrm>
          <a:off x="13462000" y="26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137325</xdr:rowOff>
    </xdr:from>
    <xdr:ext cx="762000" cy="259045"/>
    <xdr:sp macro="" textlink="">
      <xdr:nvSpPr>
        <xdr:cNvPr id="467" name="テキスト ボックス 466"/>
        <xdr:cNvSpPr txBox="1"/>
      </xdr:nvSpPr>
      <xdr:spPr>
        <a:xfrm>
          <a:off x="13131800" y="270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47,108
46,771
205.53
16,701,870
16,009,339
612,134
10,820,846
15,264,896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137.9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前年度比較で５．４の改善が見られ、その要因としては地域手当のカット（４％⇒０％）などが挙げられるが、消防業務を直営で行っていることなどにより、</a:t>
          </a:r>
          <a:r>
            <a:rPr kumimoji="1" lang="ja-JP" altLang="ja-JP" sz="1300">
              <a:solidFill>
                <a:sysClr val="windowText" lastClr="000000"/>
              </a:solidFill>
              <a:effectLst/>
              <a:latin typeface="+mn-lt"/>
              <a:ea typeface="+mn-ea"/>
              <a:cs typeface="+mn-cs"/>
            </a:rPr>
            <a:t>依然として</a:t>
          </a:r>
          <a:r>
            <a:rPr kumimoji="1" lang="ja-JP" altLang="en-US" sz="1300">
              <a:solidFill>
                <a:sysClr val="windowText" lastClr="000000"/>
              </a:solidFill>
              <a:latin typeface="ＭＳ Ｐゴシック"/>
            </a:rPr>
            <a:t>類似団体平均と比べ高い数値である。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今後は平成２７年度からの定員適正化計画に基づき、組織機構のコンパクト化、事務事業の見直しなどにより職員数の適正管理に努めることに加え、地方税の徴収強化等により経常一般財源を確保し、</a:t>
          </a:r>
          <a:r>
            <a:rPr kumimoji="1" lang="ja-JP" altLang="ja-JP" sz="1300">
              <a:solidFill>
                <a:sysClr val="windowText" lastClr="000000"/>
              </a:solidFill>
              <a:effectLst/>
              <a:latin typeface="+mn-lt"/>
              <a:ea typeface="+mn-ea"/>
              <a:cs typeface="+mn-cs"/>
            </a:rPr>
            <a:t>比率</a:t>
          </a:r>
          <a:r>
            <a:rPr kumimoji="1" lang="ja-JP" altLang="en-US" sz="1300">
              <a:solidFill>
                <a:sysClr val="windowText" lastClr="000000"/>
              </a:solidFill>
              <a:effectLst/>
              <a:latin typeface="+mn-lt"/>
              <a:ea typeface="+mn-ea"/>
              <a:cs typeface="+mn-cs"/>
            </a:rPr>
            <a:t>の改善を図る。</a:t>
          </a:r>
          <a:endParaRPr kumimoji="1" lang="en-US" altLang="ja-JP"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39</xdr:row>
      <xdr:rowOff>129286</xdr:rowOff>
    </xdr:to>
    <xdr:cxnSp macro="">
      <xdr:nvCxnSpPr>
        <xdr:cNvPr id="57" name="直線コネクタ 56"/>
        <xdr:cNvCxnSpPr/>
      </xdr:nvCxnSpPr>
      <xdr:spPr>
        <a:xfrm flipV="1">
          <a:off x="4826000" y="592429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101363</xdr:rowOff>
    </xdr:from>
    <xdr:ext cx="762000" cy="259045"/>
    <xdr:sp macro="" textlink="">
      <xdr:nvSpPr>
        <xdr:cNvPr id="58" name="人件費最小値テキスト"/>
        <xdr:cNvSpPr txBox="1"/>
      </xdr:nvSpPr>
      <xdr:spPr>
        <a:xfrm>
          <a:off x="4914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39</xdr:row>
      <xdr:rowOff>129286</xdr:rowOff>
    </xdr:from>
    <xdr:to>
      <xdr:col>7</xdr:col>
      <xdr:colOff>104775</xdr:colOff>
      <xdr:row>39</xdr:row>
      <xdr:rowOff>129286</xdr:rowOff>
    </xdr:to>
    <xdr:cxnSp macro="">
      <xdr:nvCxnSpPr>
        <xdr:cNvPr id="59" name="直線コネクタ 58"/>
        <xdr:cNvCxnSpPr/>
      </xdr:nvCxnSpPr>
      <xdr:spPr>
        <a:xfrm>
          <a:off x="4737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0"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1" name="直線コネクタ 60"/>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94996</xdr:rowOff>
    </xdr:from>
    <xdr:to>
      <xdr:col>7</xdr:col>
      <xdr:colOff>15875</xdr:colOff>
      <xdr:row>39</xdr:row>
      <xdr:rowOff>170434</xdr:rowOff>
    </xdr:to>
    <xdr:cxnSp macro="">
      <xdr:nvCxnSpPr>
        <xdr:cNvPr id="62" name="直線コネクタ 61"/>
        <xdr:cNvCxnSpPr/>
      </xdr:nvCxnSpPr>
      <xdr:spPr>
        <a:xfrm flipV="1">
          <a:off x="3987800" y="661009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170434</xdr:rowOff>
    </xdr:from>
    <xdr:to>
      <xdr:col>5</xdr:col>
      <xdr:colOff>549275</xdr:colOff>
      <xdr:row>40</xdr:row>
      <xdr:rowOff>44704</xdr:rowOff>
    </xdr:to>
    <xdr:cxnSp macro="">
      <xdr:nvCxnSpPr>
        <xdr:cNvPr id="65" name="直線コネクタ 64"/>
        <xdr:cNvCxnSpPr/>
      </xdr:nvCxnSpPr>
      <xdr:spPr>
        <a:xfrm flipV="1">
          <a:off x="3098800" y="68569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44704</xdr:rowOff>
    </xdr:from>
    <xdr:to>
      <xdr:col>4</xdr:col>
      <xdr:colOff>346075</xdr:colOff>
      <xdr:row>40</xdr:row>
      <xdr:rowOff>44704</xdr:rowOff>
    </xdr:to>
    <xdr:cxnSp macro="">
      <xdr:nvCxnSpPr>
        <xdr:cNvPr id="68" name="直線コネクタ 67"/>
        <xdr:cNvCxnSpPr/>
      </xdr:nvCxnSpPr>
      <xdr:spPr>
        <a:xfrm>
          <a:off x="2209800" y="6902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69" name="フローチャート : 判断 68"/>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0" name="テキスト ボックス 69"/>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21844</xdr:rowOff>
    </xdr:from>
    <xdr:to>
      <xdr:col>3</xdr:col>
      <xdr:colOff>142875</xdr:colOff>
      <xdr:row>40</xdr:row>
      <xdr:rowOff>44704</xdr:rowOff>
    </xdr:to>
    <xdr:cxnSp macro="">
      <xdr:nvCxnSpPr>
        <xdr:cNvPr id="71" name="直線コネクタ 70"/>
        <xdr:cNvCxnSpPr/>
      </xdr:nvCxnSpPr>
      <xdr:spPr>
        <a:xfrm>
          <a:off x="1320800" y="68798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28194</xdr:rowOff>
    </xdr:from>
    <xdr:to>
      <xdr:col>1</xdr:col>
      <xdr:colOff>676275</xdr:colOff>
      <xdr:row>37</xdr:row>
      <xdr:rowOff>129794</xdr:rowOff>
    </xdr:to>
    <xdr:sp macro="" textlink="">
      <xdr:nvSpPr>
        <xdr:cNvPr id="74" name="フローチャート : 判断 73"/>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139971</xdr:rowOff>
    </xdr:from>
    <xdr:ext cx="762000" cy="259045"/>
    <xdr:sp macro="" textlink="">
      <xdr:nvSpPr>
        <xdr:cNvPr id="75" name="テキスト ボックス 74"/>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1" name="円/楕円 80"/>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2"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119634</xdr:rowOff>
    </xdr:from>
    <xdr:to>
      <xdr:col>5</xdr:col>
      <xdr:colOff>600075</xdr:colOff>
      <xdr:row>40</xdr:row>
      <xdr:rowOff>49784</xdr:rowOff>
    </xdr:to>
    <xdr:sp macro="" textlink="">
      <xdr:nvSpPr>
        <xdr:cNvPr id="83" name="円/楕円 82"/>
        <xdr:cNvSpPr/>
      </xdr:nvSpPr>
      <xdr:spPr>
        <a:xfrm>
          <a:off x="3937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34561</xdr:rowOff>
    </xdr:from>
    <xdr:ext cx="736600" cy="259045"/>
    <xdr:sp macro="" textlink="">
      <xdr:nvSpPr>
        <xdr:cNvPr id="84" name="テキスト ボックス 83"/>
        <xdr:cNvSpPr txBox="1"/>
      </xdr:nvSpPr>
      <xdr:spPr>
        <a:xfrm>
          <a:off x="3606800" y="689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165354</xdr:rowOff>
    </xdr:from>
    <xdr:to>
      <xdr:col>4</xdr:col>
      <xdr:colOff>396875</xdr:colOff>
      <xdr:row>40</xdr:row>
      <xdr:rowOff>95504</xdr:rowOff>
    </xdr:to>
    <xdr:sp macro="" textlink="">
      <xdr:nvSpPr>
        <xdr:cNvPr id="85" name="円/楕円 84"/>
        <xdr:cNvSpPr/>
      </xdr:nvSpPr>
      <xdr:spPr>
        <a:xfrm>
          <a:off x="3048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80281</xdr:rowOff>
    </xdr:from>
    <xdr:ext cx="762000" cy="259045"/>
    <xdr:sp macro="" textlink="">
      <xdr:nvSpPr>
        <xdr:cNvPr id="86" name="テキスト ボックス 85"/>
        <xdr:cNvSpPr txBox="1"/>
      </xdr:nvSpPr>
      <xdr:spPr>
        <a:xfrm>
          <a:off x="2717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165354</xdr:rowOff>
    </xdr:from>
    <xdr:to>
      <xdr:col>3</xdr:col>
      <xdr:colOff>193675</xdr:colOff>
      <xdr:row>40</xdr:row>
      <xdr:rowOff>95504</xdr:rowOff>
    </xdr:to>
    <xdr:sp macro="" textlink="">
      <xdr:nvSpPr>
        <xdr:cNvPr id="87" name="円/楕円 86"/>
        <xdr:cNvSpPr/>
      </xdr:nvSpPr>
      <xdr:spPr>
        <a:xfrm>
          <a:off x="2159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80281</xdr:rowOff>
    </xdr:from>
    <xdr:ext cx="762000" cy="259045"/>
    <xdr:sp macro="" textlink="">
      <xdr:nvSpPr>
        <xdr:cNvPr id="88" name="テキスト ボックス 87"/>
        <xdr:cNvSpPr txBox="1"/>
      </xdr:nvSpPr>
      <xdr:spPr>
        <a:xfrm>
          <a:off x="1828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142494</xdr:rowOff>
    </xdr:from>
    <xdr:to>
      <xdr:col>1</xdr:col>
      <xdr:colOff>676275</xdr:colOff>
      <xdr:row>40</xdr:row>
      <xdr:rowOff>72644</xdr:rowOff>
    </xdr:to>
    <xdr:sp macro="" textlink="">
      <xdr:nvSpPr>
        <xdr:cNvPr id="89" name="円/楕円 88"/>
        <xdr:cNvSpPr/>
      </xdr:nvSpPr>
      <xdr:spPr>
        <a:xfrm>
          <a:off x="1270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57421</xdr:rowOff>
    </xdr:from>
    <xdr:ext cx="762000" cy="259045"/>
    <xdr:sp macro="" textlink="">
      <xdr:nvSpPr>
        <xdr:cNvPr id="90" name="テキスト ボックス 89"/>
        <xdr:cNvSpPr txBox="1"/>
      </xdr:nvSpPr>
      <xdr:spPr>
        <a:xfrm>
          <a:off x="93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比較で０．５改善しているが、依然として類似団体平均を大きく上回っている。その要因は、君津地域４市で運営している廃棄物処理事業の委託料が多額となっている点である。</a:t>
          </a:r>
          <a:endParaRPr kumimoji="1" lang="en-US" altLang="ja-JP" sz="1300">
            <a:latin typeface="ＭＳ Ｐゴシック"/>
          </a:endParaRPr>
        </a:p>
        <a:p>
          <a:r>
            <a:rPr kumimoji="1" lang="ja-JP" altLang="en-US" sz="1300">
              <a:latin typeface="ＭＳ Ｐゴシック"/>
            </a:rPr>
            <a:t>　今後は、業務委託の見直しをはじめ、その他の物件費についても更なる経費削減に努める。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0" name="直線コネクタ 119"/>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1"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2" name="直線コネクタ 121"/>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105229</xdr:rowOff>
    </xdr:from>
    <xdr:to>
      <xdr:col>24</xdr:col>
      <xdr:colOff>31750</xdr:colOff>
      <xdr:row>18</xdr:row>
      <xdr:rowOff>159657</xdr:rowOff>
    </xdr:to>
    <xdr:cxnSp macro="">
      <xdr:nvCxnSpPr>
        <xdr:cNvPr id="125" name="直線コネクタ 124"/>
        <xdr:cNvCxnSpPr/>
      </xdr:nvCxnSpPr>
      <xdr:spPr>
        <a:xfrm flipV="1">
          <a:off x="15671800" y="31913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6"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7" name="フローチャート : 判断 126"/>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159657</xdr:rowOff>
    </xdr:from>
    <xdr:to>
      <xdr:col>22</xdr:col>
      <xdr:colOff>565150</xdr:colOff>
      <xdr:row>18</xdr:row>
      <xdr:rowOff>170543</xdr:rowOff>
    </xdr:to>
    <xdr:cxnSp macro="">
      <xdr:nvCxnSpPr>
        <xdr:cNvPr id="128" name="直線コネクタ 127"/>
        <xdr:cNvCxnSpPr/>
      </xdr:nvCxnSpPr>
      <xdr:spPr>
        <a:xfrm flipV="1">
          <a:off x="14782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29" name="フローチャート : 判断 128"/>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0" name="テキスト ボックス 129"/>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170543</xdr:rowOff>
    </xdr:from>
    <xdr:to>
      <xdr:col>21</xdr:col>
      <xdr:colOff>361950</xdr:colOff>
      <xdr:row>19</xdr:row>
      <xdr:rowOff>20864</xdr:rowOff>
    </xdr:to>
    <xdr:cxnSp macro="">
      <xdr:nvCxnSpPr>
        <xdr:cNvPr id="131" name="直線コネクタ 130"/>
        <xdr:cNvCxnSpPr/>
      </xdr:nvCxnSpPr>
      <xdr:spPr>
        <a:xfrm flipV="1">
          <a:off x="13893800" y="3256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2" name="フローチャート : 判断 131"/>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3" name="テキスト ボックス 132"/>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9978</xdr:rowOff>
    </xdr:from>
    <xdr:to>
      <xdr:col>20</xdr:col>
      <xdr:colOff>158750</xdr:colOff>
      <xdr:row>19</xdr:row>
      <xdr:rowOff>20864</xdr:rowOff>
    </xdr:to>
    <xdr:cxnSp macro="">
      <xdr:nvCxnSpPr>
        <xdr:cNvPr id="134" name="直線コネクタ 133"/>
        <xdr:cNvCxnSpPr/>
      </xdr:nvCxnSpPr>
      <xdr:spPr>
        <a:xfrm>
          <a:off x="13004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5" name="フローチャート : 判断 134"/>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6" name="テキスト ボックス 135"/>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37" name="フローチャート : 判断 136"/>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128106</xdr:rowOff>
    </xdr:from>
    <xdr:ext cx="762000" cy="259045"/>
    <xdr:sp macro="" textlink="">
      <xdr:nvSpPr>
        <xdr:cNvPr id="138" name="テキスト ボックス 137"/>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4" name="円/楕円 143"/>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5"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46" name="円/楕円 145"/>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47" name="テキスト ボックス 146"/>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119743</xdr:rowOff>
    </xdr:from>
    <xdr:to>
      <xdr:col>21</xdr:col>
      <xdr:colOff>412750</xdr:colOff>
      <xdr:row>19</xdr:row>
      <xdr:rowOff>49893</xdr:rowOff>
    </xdr:to>
    <xdr:sp macro="" textlink="">
      <xdr:nvSpPr>
        <xdr:cNvPr id="148" name="円/楕円 147"/>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34670</xdr:rowOff>
    </xdr:from>
    <xdr:ext cx="762000" cy="259045"/>
    <xdr:sp macro="" textlink="">
      <xdr:nvSpPr>
        <xdr:cNvPr id="149" name="テキスト ボックス 148"/>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0" name="円/楕円 149"/>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1" name="テキスト ボックス 150"/>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130629</xdr:rowOff>
    </xdr:from>
    <xdr:to>
      <xdr:col>19</xdr:col>
      <xdr:colOff>6350</xdr:colOff>
      <xdr:row>19</xdr:row>
      <xdr:rowOff>60778</xdr:rowOff>
    </xdr:to>
    <xdr:sp macro="" textlink="">
      <xdr:nvSpPr>
        <xdr:cNvPr id="152" name="円/楕円 151"/>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45555</xdr:rowOff>
    </xdr:from>
    <xdr:ext cx="762000" cy="259045"/>
    <xdr:sp macro="" textlink="">
      <xdr:nvSpPr>
        <xdr:cNvPr id="153" name="テキスト ボックス 152"/>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扶助費に係る経常収支比率が類似団体平均を上回り、かつ増加傾向にある要因として、障害者に係る扶助費や生活保護費等の社会保障費の増加等が挙げられる。</a:t>
          </a:r>
          <a:endParaRPr kumimoji="1" lang="en-US" altLang="ja-JP" sz="1300">
            <a:latin typeface="ＭＳ Ｐゴシック"/>
          </a:endParaRPr>
        </a:p>
        <a:p>
          <a:r>
            <a:rPr kumimoji="1" lang="ja-JP" altLang="en-US" sz="1300">
              <a:latin typeface="ＭＳ Ｐゴシック"/>
            </a:rPr>
            <a:t>　資格審査等による適正化の推進、生活困窮者自立促進支援事業などの活用、単独扶助費の見直しなどにより、財政を圧迫する上昇傾向に歯止めをかけるよう努める。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3" name="直線コネクタ 182"/>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4"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5" name="直線コネクタ 184"/>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143328</xdr:rowOff>
    </xdr:to>
    <xdr:cxnSp macro="">
      <xdr:nvCxnSpPr>
        <xdr:cNvPr id="188" name="直線コネクタ 187"/>
        <xdr:cNvCxnSpPr/>
      </xdr:nvCxnSpPr>
      <xdr:spPr>
        <a:xfrm>
          <a:off x="3987800" y="9679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89"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0" name="フローチャート : 判断 189"/>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78015</xdr:rowOff>
    </xdr:to>
    <xdr:cxnSp macro="">
      <xdr:nvCxnSpPr>
        <xdr:cNvPr id="191" name="直線コネクタ 190"/>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2" name="フローチャート : 判断 191"/>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3" name="テキスト ボックス 192"/>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45357</xdr:rowOff>
    </xdr:to>
    <xdr:cxnSp macro="">
      <xdr:nvCxnSpPr>
        <xdr:cNvPr id="194" name="直線コネクタ 193"/>
        <xdr:cNvCxnSpPr/>
      </xdr:nvCxnSpPr>
      <xdr:spPr>
        <a:xfrm>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5" name="フローチャート :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140607</xdr:rowOff>
    </xdr:to>
    <xdr:cxnSp macro="">
      <xdr:nvCxnSpPr>
        <xdr:cNvPr id="197" name="直線コネクタ 196"/>
        <xdr:cNvCxnSpPr/>
      </xdr:nvCxnSpPr>
      <xdr:spPr>
        <a:xfrm>
          <a:off x="1320800" y="948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1" name="テキスト ボックス 20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7" name="円/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9" name="円/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1" name="円/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3" name="円/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4" name="テキスト ボックス 213"/>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5" name="円/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ほぼ同水準で推移しているが、国民健康保険事業特別会計をはじめとした特別会計への繰出金等について、徴収強化や経費削減に努め、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4" name="直線コネクタ 243"/>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5"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6" name="直線コネクタ 245"/>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54610</xdr:rowOff>
    </xdr:to>
    <xdr:cxnSp macro="">
      <xdr:nvCxnSpPr>
        <xdr:cNvPr id="249" name="直線コネクタ 248"/>
        <xdr:cNvCxnSpPr/>
      </xdr:nvCxnSpPr>
      <xdr:spPr>
        <a:xfrm>
          <a:off x="15671800" y="981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0"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1" name="フローチャート : 判断 250"/>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46990</xdr:rowOff>
    </xdr:to>
    <xdr:cxnSp macro="">
      <xdr:nvCxnSpPr>
        <xdr:cNvPr id="252" name="直線コネクタ 251"/>
        <xdr:cNvCxnSpPr/>
      </xdr:nvCxnSpPr>
      <xdr:spPr>
        <a:xfrm>
          <a:off x="14782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3" name="フローチャート :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16510</xdr:rowOff>
    </xdr:to>
    <xdr:cxnSp macro="">
      <xdr:nvCxnSpPr>
        <xdr:cNvPr id="255" name="直線コネクタ 254"/>
        <xdr:cNvCxnSpPr/>
      </xdr:nvCxnSpPr>
      <xdr:spPr>
        <a:xfrm>
          <a:off x="13893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6" name="フローチャート : 判断 255"/>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7" name="テキスト ボックス 25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16510</xdr:rowOff>
    </xdr:to>
    <xdr:cxnSp macro="">
      <xdr:nvCxnSpPr>
        <xdr:cNvPr id="258" name="直線コネクタ 257"/>
        <xdr:cNvCxnSpPr/>
      </xdr:nvCxnSpPr>
      <xdr:spPr>
        <a:xfrm>
          <a:off x="13004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59" name="フローチャート : 判断 258"/>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0" name="テキスト ボックス 259"/>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1" name="フローチャート : 判断 260"/>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2" name="テキスト ボックス 261"/>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8" name="円/楕円 267"/>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9"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70" name="円/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2" name="円/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3" name="テキスト ボックス 272"/>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4" name="円/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6" name="円/楕円 275"/>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77" name="テキスト ボックス 276"/>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消防業務を直営で行っているため、補助費等に係る経常収支比率は類似団体平均を下回っている。</a:t>
          </a:r>
          <a:endParaRPr kumimoji="1" lang="en-US" altLang="ja-JP" sz="1300">
            <a:latin typeface="ＭＳ Ｐゴシック"/>
          </a:endParaRPr>
        </a:p>
        <a:p>
          <a:r>
            <a:rPr kumimoji="1" lang="ja-JP" altLang="en-US" sz="1300">
              <a:latin typeface="ＭＳ Ｐゴシック"/>
            </a:rPr>
            <a:t>　また、企業誘致対策として、工場等を新設する企業に対し奨励金を交付しているが、その大部分を占めている企業への交付が平成２６年度で終了したため、来年度以降は減少する見込みである。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4" name="直線コネクタ 303"/>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6" name="直線コネクタ 30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7"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08" name="直線コネクタ 307"/>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27940</xdr:rowOff>
    </xdr:from>
    <xdr:to>
      <xdr:col>24</xdr:col>
      <xdr:colOff>31750</xdr:colOff>
      <xdr:row>34</xdr:row>
      <xdr:rowOff>43180</xdr:rowOff>
    </xdr:to>
    <xdr:cxnSp macro="">
      <xdr:nvCxnSpPr>
        <xdr:cNvPr id="309" name="直線コネクタ 308"/>
        <xdr:cNvCxnSpPr/>
      </xdr:nvCxnSpPr>
      <xdr:spPr>
        <a:xfrm>
          <a:off x="15671800" y="585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0"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1" name="フローチャート : 判断 310"/>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xdr:rowOff>
    </xdr:from>
    <xdr:to>
      <xdr:col>22</xdr:col>
      <xdr:colOff>565150</xdr:colOff>
      <xdr:row>34</xdr:row>
      <xdr:rowOff>27940</xdr:rowOff>
    </xdr:to>
    <xdr:cxnSp macro="">
      <xdr:nvCxnSpPr>
        <xdr:cNvPr id="312" name="直線コネクタ 311"/>
        <xdr:cNvCxnSpPr/>
      </xdr:nvCxnSpPr>
      <xdr:spPr>
        <a:xfrm>
          <a:off x="14782800" y="5845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3" name="フローチャート : 判断 312"/>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4" name="テキスト ボックス 313"/>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xdr:rowOff>
    </xdr:from>
    <xdr:to>
      <xdr:col>21</xdr:col>
      <xdr:colOff>361950</xdr:colOff>
      <xdr:row>34</xdr:row>
      <xdr:rowOff>27940</xdr:rowOff>
    </xdr:to>
    <xdr:cxnSp macro="">
      <xdr:nvCxnSpPr>
        <xdr:cNvPr id="315" name="直線コネクタ 314"/>
        <xdr:cNvCxnSpPr/>
      </xdr:nvCxnSpPr>
      <xdr:spPr>
        <a:xfrm flipV="1">
          <a:off x="13893800" y="5845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6" name="フローチャート : 判断 315"/>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7" name="テキスト ボックス 316"/>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27940</xdr:rowOff>
    </xdr:to>
    <xdr:cxnSp macro="">
      <xdr:nvCxnSpPr>
        <xdr:cNvPr id="318" name="直線コネクタ 317"/>
        <xdr:cNvCxnSpPr/>
      </xdr:nvCxnSpPr>
      <xdr:spPr>
        <a:xfrm>
          <a:off x="13004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19" name="フローチャート : 判断 318"/>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0" name="テキスト ボックス 319"/>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1" name="フローチャート : 判断 320"/>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2" name="テキスト ボックス 321"/>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163830</xdr:rowOff>
    </xdr:from>
    <xdr:to>
      <xdr:col>24</xdr:col>
      <xdr:colOff>82550</xdr:colOff>
      <xdr:row>34</xdr:row>
      <xdr:rowOff>93980</xdr:rowOff>
    </xdr:to>
    <xdr:sp macro="" textlink="">
      <xdr:nvSpPr>
        <xdr:cNvPr id="328" name="円/楕円 327"/>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8907</xdr:rowOff>
    </xdr:from>
    <xdr:ext cx="762000" cy="259045"/>
    <xdr:sp macro="" textlink="">
      <xdr:nvSpPr>
        <xdr:cNvPr id="329" name="補助費等該当値テキスト"/>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148590</xdr:rowOff>
    </xdr:from>
    <xdr:to>
      <xdr:col>22</xdr:col>
      <xdr:colOff>615950</xdr:colOff>
      <xdr:row>34</xdr:row>
      <xdr:rowOff>78740</xdr:rowOff>
    </xdr:to>
    <xdr:sp macro="" textlink="">
      <xdr:nvSpPr>
        <xdr:cNvPr id="330" name="円/楕円 329"/>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88917</xdr:rowOff>
    </xdr:from>
    <xdr:ext cx="736600" cy="259045"/>
    <xdr:sp macro="" textlink="">
      <xdr:nvSpPr>
        <xdr:cNvPr id="331" name="テキスト ボックス 330"/>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137160</xdr:rowOff>
    </xdr:from>
    <xdr:to>
      <xdr:col>21</xdr:col>
      <xdr:colOff>412750</xdr:colOff>
      <xdr:row>34</xdr:row>
      <xdr:rowOff>67310</xdr:rowOff>
    </xdr:to>
    <xdr:sp macro="" textlink="">
      <xdr:nvSpPr>
        <xdr:cNvPr id="332" name="円/楕円 331"/>
        <xdr:cNvSpPr/>
      </xdr:nvSpPr>
      <xdr:spPr>
        <a:xfrm>
          <a:off x="14732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77487</xdr:rowOff>
    </xdr:from>
    <xdr:ext cx="762000" cy="259045"/>
    <xdr:sp macro="" textlink="">
      <xdr:nvSpPr>
        <xdr:cNvPr id="333" name="テキスト ボックス 332"/>
        <xdr:cNvSpPr txBox="1"/>
      </xdr:nvSpPr>
      <xdr:spPr>
        <a:xfrm>
          <a:off x="14401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4" name="円/楕円 333"/>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5" name="テキスト ボックス 334"/>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6" name="円/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baseline="0">
              <a:solidFill>
                <a:sysClr val="windowText" lastClr="000000"/>
              </a:solidFill>
              <a:latin typeface="ＭＳ Ｐゴシック"/>
            </a:rPr>
            <a:t>直近五ヵ年では類似団体平均を下回っているものの、若干の増加傾向にある。さらに、今後は臨時財政対策債や退職手当債などに係る地方債償還額の増加が見込まれることから、地方債の発行にあたっては可能な限り交付税措置のある地方債を選択するなど、実質的な公債費の負担額軽減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4" name="直線コネクタ 363"/>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5"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6" name="直線コネクタ 365"/>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7"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68" name="直線コネクタ 367"/>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77470</xdr:rowOff>
    </xdr:from>
    <xdr:to>
      <xdr:col>7</xdr:col>
      <xdr:colOff>15875</xdr:colOff>
      <xdr:row>74</xdr:row>
      <xdr:rowOff>92710</xdr:rowOff>
    </xdr:to>
    <xdr:cxnSp macro="">
      <xdr:nvCxnSpPr>
        <xdr:cNvPr id="369" name="直線コネクタ 368"/>
        <xdr:cNvCxnSpPr/>
      </xdr:nvCxnSpPr>
      <xdr:spPr>
        <a:xfrm>
          <a:off x="3987800" y="12764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0"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1" name="フローチャート : 判断 370"/>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67945</xdr:rowOff>
    </xdr:from>
    <xdr:to>
      <xdr:col>5</xdr:col>
      <xdr:colOff>549275</xdr:colOff>
      <xdr:row>74</xdr:row>
      <xdr:rowOff>77470</xdr:rowOff>
    </xdr:to>
    <xdr:cxnSp macro="">
      <xdr:nvCxnSpPr>
        <xdr:cNvPr id="372" name="直線コネクタ 371"/>
        <xdr:cNvCxnSpPr/>
      </xdr:nvCxnSpPr>
      <xdr:spPr>
        <a:xfrm>
          <a:off x="3098800" y="12755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3" name="フローチャート : 判断 372"/>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4" name="テキスト ボックス 373"/>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56515</xdr:rowOff>
    </xdr:from>
    <xdr:to>
      <xdr:col>4</xdr:col>
      <xdr:colOff>346075</xdr:colOff>
      <xdr:row>74</xdr:row>
      <xdr:rowOff>67945</xdr:rowOff>
    </xdr:to>
    <xdr:cxnSp macro="">
      <xdr:nvCxnSpPr>
        <xdr:cNvPr id="375" name="直線コネクタ 374"/>
        <xdr:cNvCxnSpPr/>
      </xdr:nvCxnSpPr>
      <xdr:spPr>
        <a:xfrm>
          <a:off x="2209800" y="127438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6" name="フローチャート : 判断 375"/>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7" name="テキスト ボックス 376"/>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48895</xdr:rowOff>
    </xdr:from>
    <xdr:to>
      <xdr:col>3</xdr:col>
      <xdr:colOff>142875</xdr:colOff>
      <xdr:row>74</xdr:row>
      <xdr:rowOff>56515</xdr:rowOff>
    </xdr:to>
    <xdr:cxnSp macro="">
      <xdr:nvCxnSpPr>
        <xdr:cNvPr id="378" name="直線コネクタ 377"/>
        <xdr:cNvCxnSpPr/>
      </xdr:nvCxnSpPr>
      <xdr:spPr>
        <a:xfrm>
          <a:off x="1320800" y="127361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79" name="フローチャート : 判断 378"/>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0" name="テキスト ボックス 379"/>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81" name="フローチャート : 判断 380"/>
        <xdr:cNvSpPr/>
      </xdr:nvSpPr>
      <xdr:spPr>
        <a:xfrm>
          <a:off x="1270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40657</xdr:rowOff>
    </xdr:from>
    <xdr:ext cx="762000" cy="259045"/>
    <xdr:sp macro="" textlink="">
      <xdr:nvSpPr>
        <xdr:cNvPr id="382" name="テキスト ボックス 381"/>
        <xdr:cNvSpPr txBox="1"/>
      </xdr:nvSpPr>
      <xdr:spPr>
        <a:xfrm>
          <a:off x="939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41910</xdr:rowOff>
    </xdr:from>
    <xdr:to>
      <xdr:col>7</xdr:col>
      <xdr:colOff>66675</xdr:colOff>
      <xdr:row>74</xdr:row>
      <xdr:rowOff>143510</xdr:rowOff>
    </xdr:to>
    <xdr:sp macro="" textlink="">
      <xdr:nvSpPr>
        <xdr:cNvPr id="388" name="円/楕円 387"/>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121937</xdr:rowOff>
    </xdr:from>
    <xdr:ext cx="762000" cy="259045"/>
    <xdr:sp macro="" textlink="">
      <xdr:nvSpPr>
        <xdr:cNvPr id="389"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26670</xdr:rowOff>
    </xdr:from>
    <xdr:to>
      <xdr:col>5</xdr:col>
      <xdr:colOff>600075</xdr:colOff>
      <xdr:row>74</xdr:row>
      <xdr:rowOff>128270</xdr:rowOff>
    </xdr:to>
    <xdr:sp macro="" textlink="">
      <xdr:nvSpPr>
        <xdr:cNvPr id="390" name="円/楕円 389"/>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138447</xdr:rowOff>
    </xdr:from>
    <xdr:ext cx="736600" cy="259045"/>
    <xdr:sp macro="" textlink="">
      <xdr:nvSpPr>
        <xdr:cNvPr id="391" name="テキスト ボックス 390"/>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17145</xdr:rowOff>
    </xdr:from>
    <xdr:to>
      <xdr:col>4</xdr:col>
      <xdr:colOff>396875</xdr:colOff>
      <xdr:row>74</xdr:row>
      <xdr:rowOff>118745</xdr:rowOff>
    </xdr:to>
    <xdr:sp macro="" textlink="">
      <xdr:nvSpPr>
        <xdr:cNvPr id="392" name="円/楕円 391"/>
        <xdr:cNvSpPr/>
      </xdr:nvSpPr>
      <xdr:spPr>
        <a:xfrm>
          <a:off x="3048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128922</xdr:rowOff>
    </xdr:from>
    <xdr:ext cx="762000" cy="259045"/>
    <xdr:sp macro="" textlink="">
      <xdr:nvSpPr>
        <xdr:cNvPr id="393" name="テキスト ボックス 392"/>
        <xdr:cNvSpPr txBox="1"/>
      </xdr:nvSpPr>
      <xdr:spPr>
        <a:xfrm>
          <a:off x="2717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5715</xdr:rowOff>
    </xdr:from>
    <xdr:to>
      <xdr:col>3</xdr:col>
      <xdr:colOff>193675</xdr:colOff>
      <xdr:row>74</xdr:row>
      <xdr:rowOff>107315</xdr:rowOff>
    </xdr:to>
    <xdr:sp macro="" textlink="">
      <xdr:nvSpPr>
        <xdr:cNvPr id="394" name="円/楕円 393"/>
        <xdr:cNvSpPr/>
      </xdr:nvSpPr>
      <xdr:spPr>
        <a:xfrm>
          <a:off x="2159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117492</xdr:rowOff>
    </xdr:from>
    <xdr:ext cx="762000" cy="259045"/>
    <xdr:sp macro="" textlink="">
      <xdr:nvSpPr>
        <xdr:cNvPr id="395" name="テキスト ボックス 394"/>
        <xdr:cNvSpPr txBox="1"/>
      </xdr:nvSpPr>
      <xdr:spPr>
        <a:xfrm>
          <a:off x="1828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169545</xdr:rowOff>
    </xdr:from>
    <xdr:to>
      <xdr:col>1</xdr:col>
      <xdr:colOff>676275</xdr:colOff>
      <xdr:row>74</xdr:row>
      <xdr:rowOff>99695</xdr:rowOff>
    </xdr:to>
    <xdr:sp macro="" textlink="">
      <xdr:nvSpPr>
        <xdr:cNvPr id="396" name="円/楕円 395"/>
        <xdr:cNvSpPr/>
      </xdr:nvSpPr>
      <xdr:spPr>
        <a:xfrm>
          <a:off x="1270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109872</xdr:rowOff>
    </xdr:from>
    <xdr:ext cx="762000" cy="259045"/>
    <xdr:sp macro="" textlink="">
      <xdr:nvSpPr>
        <xdr:cNvPr id="397" name="テキスト ボックス 396"/>
        <xdr:cNvSpPr txBox="1"/>
      </xdr:nvSpPr>
      <xdr:spPr>
        <a:xfrm>
          <a:off x="939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地域手当カットなどにより人件費の数値が改善したことで、公債費以外の数値も４．８と改善が見られるが、依然として類似団体平均を上回っている。これは公債費が類似団体と比較して低い一方で、前述の人件費や物件費が高い水準にあることが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今後は、定員適正化計画に基づく職員数の適正管理、業務委託見直しなどの経費削減に加え、地方税の徴収強化等による経常一般財源の確保により、比率の改善を図る。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5" name="直線コネクタ 424"/>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6"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7" name="直線コネクタ 426"/>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28"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29" name="直線コネクタ 428"/>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85089</xdr:rowOff>
    </xdr:from>
    <xdr:to>
      <xdr:col>24</xdr:col>
      <xdr:colOff>31750</xdr:colOff>
      <xdr:row>79</xdr:row>
      <xdr:rowOff>96520</xdr:rowOff>
    </xdr:to>
    <xdr:cxnSp macro="">
      <xdr:nvCxnSpPr>
        <xdr:cNvPr id="430" name="直線コネクタ 429"/>
        <xdr:cNvCxnSpPr/>
      </xdr:nvCxnSpPr>
      <xdr:spPr>
        <a:xfrm flipV="1">
          <a:off x="15671800" y="1345818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1"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2" name="フローチャート : 判断 431"/>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96520</xdr:rowOff>
    </xdr:from>
    <xdr:to>
      <xdr:col>22</xdr:col>
      <xdr:colOff>565150</xdr:colOff>
      <xdr:row>79</xdr:row>
      <xdr:rowOff>100330</xdr:rowOff>
    </xdr:to>
    <xdr:cxnSp macro="">
      <xdr:nvCxnSpPr>
        <xdr:cNvPr id="433" name="直線コネクタ 432"/>
        <xdr:cNvCxnSpPr/>
      </xdr:nvCxnSpPr>
      <xdr:spPr>
        <a:xfrm flipV="1">
          <a:off x="14782800" y="13641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4" name="フローチャート : 判断 433"/>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5" name="テキスト ボックス 434"/>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92711</xdr:rowOff>
    </xdr:from>
    <xdr:to>
      <xdr:col>21</xdr:col>
      <xdr:colOff>361950</xdr:colOff>
      <xdr:row>79</xdr:row>
      <xdr:rowOff>100330</xdr:rowOff>
    </xdr:to>
    <xdr:cxnSp macro="">
      <xdr:nvCxnSpPr>
        <xdr:cNvPr id="436" name="直線コネクタ 435"/>
        <xdr:cNvCxnSpPr/>
      </xdr:nvCxnSpPr>
      <xdr:spPr>
        <a:xfrm>
          <a:off x="13893800" y="13637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7" name="フローチャート : 判断 436"/>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8" name="テキスト ボックス 437"/>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157480</xdr:rowOff>
    </xdr:from>
    <xdr:to>
      <xdr:col>20</xdr:col>
      <xdr:colOff>158750</xdr:colOff>
      <xdr:row>79</xdr:row>
      <xdr:rowOff>92711</xdr:rowOff>
    </xdr:to>
    <xdr:cxnSp macro="">
      <xdr:nvCxnSpPr>
        <xdr:cNvPr id="439" name="直線コネクタ 438"/>
        <xdr:cNvCxnSpPr/>
      </xdr:nvCxnSpPr>
      <xdr:spPr>
        <a:xfrm>
          <a:off x="13004800" y="13530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0" name="フローチャート : 判断 439"/>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1" name="テキスト ボックス 440"/>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42" name="フローチャート : 判断 441"/>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3" name="テキスト ボックス 442"/>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9" name="円/楕円 448"/>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50"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45720</xdr:rowOff>
    </xdr:from>
    <xdr:to>
      <xdr:col>22</xdr:col>
      <xdr:colOff>615950</xdr:colOff>
      <xdr:row>79</xdr:row>
      <xdr:rowOff>147320</xdr:rowOff>
    </xdr:to>
    <xdr:sp macro="" textlink="">
      <xdr:nvSpPr>
        <xdr:cNvPr id="451" name="円/楕円 450"/>
        <xdr:cNvSpPr/>
      </xdr:nvSpPr>
      <xdr:spPr>
        <a:xfrm>
          <a:off x="15621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132097</xdr:rowOff>
    </xdr:from>
    <xdr:ext cx="736600" cy="259045"/>
    <xdr:sp macro="" textlink="">
      <xdr:nvSpPr>
        <xdr:cNvPr id="452" name="テキスト ボックス 451"/>
        <xdr:cNvSpPr txBox="1"/>
      </xdr:nvSpPr>
      <xdr:spPr>
        <a:xfrm>
          <a:off x="15290800" y="1367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49530</xdr:rowOff>
    </xdr:from>
    <xdr:to>
      <xdr:col>21</xdr:col>
      <xdr:colOff>412750</xdr:colOff>
      <xdr:row>79</xdr:row>
      <xdr:rowOff>151130</xdr:rowOff>
    </xdr:to>
    <xdr:sp macro="" textlink="">
      <xdr:nvSpPr>
        <xdr:cNvPr id="453" name="円/楕円 452"/>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135907</xdr:rowOff>
    </xdr:from>
    <xdr:ext cx="762000" cy="259045"/>
    <xdr:sp macro="" textlink="">
      <xdr:nvSpPr>
        <xdr:cNvPr id="454" name="テキスト ボックス 453"/>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5" name="円/楕円 454"/>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6" name="テキスト ボックス 455"/>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106680</xdr:rowOff>
    </xdr:from>
    <xdr:to>
      <xdr:col>19</xdr:col>
      <xdr:colOff>6350</xdr:colOff>
      <xdr:row>79</xdr:row>
      <xdr:rowOff>36830</xdr:rowOff>
    </xdr:to>
    <xdr:sp macro="" textlink="">
      <xdr:nvSpPr>
        <xdr:cNvPr id="457" name="円/楕円 456"/>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21607</xdr:rowOff>
    </xdr:from>
    <xdr:ext cx="762000" cy="259045"/>
    <xdr:sp macro="" textlink="">
      <xdr:nvSpPr>
        <xdr:cNvPr id="458" name="テキスト ボックス 457"/>
        <xdr:cNvSpPr txBox="1"/>
      </xdr:nvSpPr>
      <xdr:spPr>
        <a:xfrm>
          <a:off x="12623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98933</xdr:rowOff>
    </xdr:from>
    <xdr:to>
      <xdr:col>4</xdr:col>
      <xdr:colOff>1117600</xdr:colOff>
      <xdr:row>18</xdr:row>
      <xdr:rowOff>145923</xdr:rowOff>
    </xdr:to>
    <xdr:cxnSp macro="">
      <xdr:nvCxnSpPr>
        <xdr:cNvPr id="50" name="直線コネクタ 49"/>
        <xdr:cNvCxnSpPr/>
      </xdr:nvCxnSpPr>
      <xdr:spPr bwMode="auto">
        <a:xfrm>
          <a:off x="5003800" y="3232658"/>
          <a:ext cx="647700" cy="46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84506</xdr:rowOff>
    </xdr:from>
    <xdr:to>
      <xdr:col>4</xdr:col>
      <xdr:colOff>469900</xdr:colOff>
      <xdr:row>18</xdr:row>
      <xdr:rowOff>98933</xdr:rowOff>
    </xdr:to>
    <xdr:cxnSp macro="">
      <xdr:nvCxnSpPr>
        <xdr:cNvPr id="53" name="直線コネクタ 52"/>
        <xdr:cNvCxnSpPr/>
      </xdr:nvCxnSpPr>
      <xdr:spPr bwMode="auto">
        <a:xfrm>
          <a:off x="4305300" y="3218231"/>
          <a:ext cx="698500" cy="1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84506</xdr:rowOff>
    </xdr:from>
    <xdr:to>
      <xdr:col>3</xdr:col>
      <xdr:colOff>904875</xdr:colOff>
      <xdr:row>18</xdr:row>
      <xdr:rowOff>160553</xdr:rowOff>
    </xdr:to>
    <xdr:cxnSp macro="">
      <xdr:nvCxnSpPr>
        <xdr:cNvPr id="56" name="直線コネクタ 55"/>
        <xdr:cNvCxnSpPr/>
      </xdr:nvCxnSpPr>
      <xdr:spPr bwMode="auto">
        <a:xfrm flipV="1">
          <a:off x="3606800" y="3218231"/>
          <a:ext cx="698500" cy="7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103708</xdr:rowOff>
    </xdr:from>
    <xdr:to>
      <xdr:col>3</xdr:col>
      <xdr:colOff>206375</xdr:colOff>
      <xdr:row>18</xdr:row>
      <xdr:rowOff>160553</xdr:rowOff>
    </xdr:to>
    <xdr:cxnSp macro="">
      <xdr:nvCxnSpPr>
        <xdr:cNvPr id="59" name="直線コネクタ 58"/>
        <xdr:cNvCxnSpPr/>
      </xdr:nvCxnSpPr>
      <xdr:spPr bwMode="auto">
        <a:xfrm>
          <a:off x="2908300" y="3237433"/>
          <a:ext cx="6985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109918</xdr:rowOff>
    </xdr:from>
    <xdr:to>
      <xdr:col>2</xdr:col>
      <xdr:colOff>692150</xdr:colOff>
      <xdr:row>19</xdr:row>
      <xdr:rowOff>40068</xdr:rowOff>
    </xdr:to>
    <xdr:sp macro="" textlink="">
      <xdr:nvSpPr>
        <xdr:cNvPr id="62" name="フローチャート : 判断 61"/>
        <xdr:cNvSpPr/>
      </xdr:nvSpPr>
      <xdr:spPr bwMode="auto">
        <a:xfrm>
          <a:off x="28575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24845</xdr:rowOff>
    </xdr:from>
    <xdr:ext cx="762000" cy="259045"/>
    <xdr:sp macro="" textlink="">
      <xdr:nvSpPr>
        <xdr:cNvPr id="63" name="テキスト ボックス 62"/>
        <xdr:cNvSpPr txBox="1"/>
      </xdr:nvSpPr>
      <xdr:spPr>
        <a:xfrm>
          <a:off x="2527300" y="333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95123</xdr:rowOff>
    </xdr:from>
    <xdr:to>
      <xdr:col>5</xdr:col>
      <xdr:colOff>34925</xdr:colOff>
      <xdr:row>19</xdr:row>
      <xdr:rowOff>25273</xdr:rowOff>
    </xdr:to>
    <xdr:sp macro="" textlink="">
      <xdr:nvSpPr>
        <xdr:cNvPr id="69" name="円/楕円 68"/>
        <xdr:cNvSpPr/>
      </xdr:nvSpPr>
      <xdr:spPr bwMode="auto">
        <a:xfrm>
          <a:off x="56007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67200</xdr:rowOff>
    </xdr:from>
    <xdr:ext cx="762000" cy="259045"/>
    <xdr:sp macro="" textlink="">
      <xdr:nvSpPr>
        <xdr:cNvPr id="70" name="人口1人当たり決算額の推移該当値テキスト130"/>
        <xdr:cNvSpPr txBox="1"/>
      </xdr:nvSpPr>
      <xdr:spPr>
        <a:xfrm>
          <a:off x="57404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48133</xdr:rowOff>
    </xdr:from>
    <xdr:to>
      <xdr:col>4</xdr:col>
      <xdr:colOff>520700</xdr:colOff>
      <xdr:row>18</xdr:row>
      <xdr:rowOff>149733</xdr:rowOff>
    </xdr:to>
    <xdr:sp macro="" textlink="">
      <xdr:nvSpPr>
        <xdr:cNvPr id="71" name="円/楕円 70"/>
        <xdr:cNvSpPr/>
      </xdr:nvSpPr>
      <xdr:spPr bwMode="auto">
        <a:xfrm>
          <a:off x="4953000" y="318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134510</xdr:rowOff>
    </xdr:from>
    <xdr:ext cx="736600" cy="259045"/>
    <xdr:sp macro="" textlink="">
      <xdr:nvSpPr>
        <xdr:cNvPr id="72" name="テキスト ボックス 71"/>
        <xdr:cNvSpPr txBox="1"/>
      </xdr:nvSpPr>
      <xdr:spPr>
        <a:xfrm>
          <a:off x="4622800" y="326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33706</xdr:rowOff>
    </xdr:from>
    <xdr:to>
      <xdr:col>3</xdr:col>
      <xdr:colOff>955675</xdr:colOff>
      <xdr:row>18</xdr:row>
      <xdr:rowOff>135306</xdr:rowOff>
    </xdr:to>
    <xdr:sp macro="" textlink="">
      <xdr:nvSpPr>
        <xdr:cNvPr id="73" name="円/楕円 72"/>
        <xdr:cNvSpPr/>
      </xdr:nvSpPr>
      <xdr:spPr bwMode="auto">
        <a:xfrm>
          <a:off x="4254500" y="3167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120083</xdr:rowOff>
    </xdr:from>
    <xdr:ext cx="762000" cy="259045"/>
    <xdr:sp macro="" textlink="">
      <xdr:nvSpPr>
        <xdr:cNvPr id="74" name="テキスト ボックス 73"/>
        <xdr:cNvSpPr txBox="1"/>
      </xdr:nvSpPr>
      <xdr:spPr>
        <a:xfrm>
          <a:off x="3924300" y="32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109753</xdr:rowOff>
    </xdr:from>
    <xdr:to>
      <xdr:col>3</xdr:col>
      <xdr:colOff>257175</xdr:colOff>
      <xdr:row>19</xdr:row>
      <xdr:rowOff>39903</xdr:rowOff>
    </xdr:to>
    <xdr:sp macro="" textlink="">
      <xdr:nvSpPr>
        <xdr:cNvPr id="75" name="円/楕円 74"/>
        <xdr:cNvSpPr/>
      </xdr:nvSpPr>
      <xdr:spPr bwMode="auto">
        <a:xfrm>
          <a:off x="3556000" y="324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24680</xdr:rowOff>
    </xdr:from>
    <xdr:ext cx="762000" cy="259045"/>
    <xdr:sp macro="" textlink="">
      <xdr:nvSpPr>
        <xdr:cNvPr id="76" name="テキスト ボックス 75"/>
        <xdr:cNvSpPr txBox="1"/>
      </xdr:nvSpPr>
      <xdr:spPr>
        <a:xfrm>
          <a:off x="3225800" y="33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80,608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52908</xdr:rowOff>
    </xdr:from>
    <xdr:to>
      <xdr:col>2</xdr:col>
      <xdr:colOff>692150</xdr:colOff>
      <xdr:row>18</xdr:row>
      <xdr:rowOff>154508</xdr:rowOff>
    </xdr:to>
    <xdr:sp macro="" textlink="">
      <xdr:nvSpPr>
        <xdr:cNvPr id="77" name="円/楕円 76"/>
        <xdr:cNvSpPr/>
      </xdr:nvSpPr>
      <xdr:spPr bwMode="auto">
        <a:xfrm>
          <a:off x="2857500" y="31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164685</xdr:rowOff>
    </xdr:from>
    <xdr:ext cx="762000" cy="259045"/>
    <xdr:sp macro="" textlink="">
      <xdr:nvSpPr>
        <xdr:cNvPr id="78" name="テキスト ボックス 77"/>
        <xdr:cNvSpPr txBox="1"/>
      </xdr:nvSpPr>
      <xdr:spPr>
        <a:xfrm>
          <a:off x="2527300" y="295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9454</xdr:rowOff>
    </xdr:from>
    <xdr:to>
      <xdr:col>4</xdr:col>
      <xdr:colOff>1117600</xdr:colOff>
      <xdr:row>38</xdr:row>
      <xdr:rowOff>11096</xdr:rowOff>
    </xdr:to>
    <xdr:cxnSp macro="">
      <xdr:nvCxnSpPr>
        <xdr:cNvPr id="112" name="直線コネクタ 111"/>
        <xdr:cNvCxnSpPr/>
      </xdr:nvCxnSpPr>
      <xdr:spPr bwMode="auto">
        <a:xfrm flipV="1">
          <a:off x="5003800" y="7477054"/>
          <a:ext cx="647700" cy="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11096</xdr:rowOff>
    </xdr:from>
    <xdr:to>
      <xdr:col>4</xdr:col>
      <xdr:colOff>469900</xdr:colOff>
      <xdr:row>38</xdr:row>
      <xdr:rowOff>11554</xdr:rowOff>
    </xdr:to>
    <xdr:cxnSp macro="">
      <xdr:nvCxnSpPr>
        <xdr:cNvPr id="115" name="直線コネクタ 114"/>
        <xdr:cNvCxnSpPr/>
      </xdr:nvCxnSpPr>
      <xdr:spPr bwMode="auto">
        <a:xfrm flipV="1">
          <a:off x="4305300" y="7478696"/>
          <a:ext cx="6985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7202</xdr:rowOff>
    </xdr:from>
    <xdr:to>
      <xdr:col>3</xdr:col>
      <xdr:colOff>904875</xdr:colOff>
      <xdr:row>38</xdr:row>
      <xdr:rowOff>11554</xdr:rowOff>
    </xdr:to>
    <xdr:cxnSp macro="">
      <xdr:nvCxnSpPr>
        <xdr:cNvPr id="118" name="直線コネクタ 117"/>
        <xdr:cNvCxnSpPr/>
      </xdr:nvCxnSpPr>
      <xdr:spPr bwMode="auto">
        <a:xfrm>
          <a:off x="3606800" y="7474802"/>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4897</xdr:rowOff>
    </xdr:from>
    <xdr:to>
      <xdr:col>3</xdr:col>
      <xdr:colOff>206375</xdr:colOff>
      <xdr:row>38</xdr:row>
      <xdr:rowOff>7202</xdr:rowOff>
    </xdr:to>
    <xdr:cxnSp macro="">
      <xdr:nvCxnSpPr>
        <xdr:cNvPr id="121" name="直線コネクタ 120"/>
        <xdr:cNvCxnSpPr/>
      </xdr:nvCxnSpPr>
      <xdr:spPr bwMode="auto">
        <a:xfrm>
          <a:off x="2908300" y="7472497"/>
          <a:ext cx="698500" cy="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282728</xdr:rowOff>
    </xdr:from>
    <xdr:to>
      <xdr:col>2</xdr:col>
      <xdr:colOff>692150</xdr:colOff>
      <xdr:row>38</xdr:row>
      <xdr:rowOff>41428</xdr:rowOff>
    </xdr:to>
    <xdr:sp macro="" textlink="">
      <xdr:nvSpPr>
        <xdr:cNvPr id="124" name="フローチャート : 判断 123"/>
        <xdr:cNvSpPr/>
      </xdr:nvSpPr>
      <xdr:spPr bwMode="auto">
        <a:xfrm>
          <a:off x="28575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51605</xdr:rowOff>
    </xdr:from>
    <xdr:ext cx="762000" cy="259045"/>
    <xdr:sp macro="" textlink="">
      <xdr:nvSpPr>
        <xdr:cNvPr id="125" name="テキスト ボックス 124"/>
        <xdr:cNvSpPr txBox="1"/>
      </xdr:nvSpPr>
      <xdr:spPr>
        <a:xfrm>
          <a:off x="25273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301554</xdr:rowOff>
    </xdr:from>
    <xdr:to>
      <xdr:col>5</xdr:col>
      <xdr:colOff>34925</xdr:colOff>
      <xdr:row>38</xdr:row>
      <xdr:rowOff>60254</xdr:rowOff>
    </xdr:to>
    <xdr:sp macro="" textlink="">
      <xdr:nvSpPr>
        <xdr:cNvPr id="131" name="円/楕円 130"/>
        <xdr:cNvSpPr/>
      </xdr:nvSpPr>
      <xdr:spPr bwMode="auto">
        <a:xfrm>
          <a:off x="5600700" y="74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303196</xdr:rowOff>
    </xdr:from>
    <xdr:to>
      <xdr:col>4</xdr:col>
      <xdr:colOff>520700</xdr:colOff>
      <xdr:row>38</xdr:row>
      <xdr:rowOff>61896</xdr:rowOff>
    </xdr:to>
    <xdr:sp macro="" textlink="">
      <xdr:nvSpPr>
        <xdr:cNvPr id="133" name="円/楕円 132"/>
        <xdr:cNvSpPr/>
      </xdr:nvSpPr>
      <xdr:spPr bwMode="auto">
        <a:xfrm>
          <a:off x="4953000" y="742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46673</xdr:rowOff>
    </xdr:from>
    <xdr:ext cx="736600" cy="259045"/>
    <xdr:sp macro="" textlink="">
      <xdr:nvSpPr>
        <xdr:cNvPr id="134" name="テキスト ボックス 133"/>
        <xdr:cNvSpPr txBox="1"/>
      </xdr:nvSpPr>
      <xdr:spPr>
        <a:xfrm>
          <a:off x="4622800" y="75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303654</xdr:rowOff>
    </xdr:from>
    <xdr:to>
      <xdr:col>3</xdr:col>
      <xdr:colOff>955675</xdr:colOff>
      <xdr:row>38</xdr:row>
      <xdr:rowOff>62354</xdr:rowOff>
    </xdr:to>
    <xdr:sp macro="" textlink="">
      <xdr:nvSpPr>
        <xdr:cNvPr id="135" name="円/楕円 134"/>
        <xdr:cNvSpPr/>
      </xdr:nvSpPr>
      <xdr:spPr bwMode="auto">
        <a:xfrm>
          <a:off x="4254500" y="742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47131</xdr:rowOff>
    </xdr:from>
    <xdr:ext cx="762000" cy="259045"/>
    <xdr:sp macro="" textlink="">
      <xdr:nvSpPr>
        <xdr:cNvPr id="136" name="テキスト ボックス 135"/>
        <xdr:cNvSpPr txBox="1"/>
      </xdr:nvSpPr>
      <xdr:spPr>
        <a:xfrm>
          <a:off x="3924300" y="751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299302</xdr:rowOff>
    </xdr:from>
    <xdr:to>
      <xdr:col>3</xdr:col>
      <xdr:colOff>257175</xdr:colOff>
      <xdr:row>38</xdr:row>
      <xdr:rowOff>58002</xdr:rowOff>
    </xdr:to>
    <xdr:sp macro="" textlink="">
      <xdr:nvSpPr>
        <xdr:cNvPr id="137" name="円/楕円 136"/>
        <xdr:cNvSpPr/>
      </xdr:nvSpPr>
      <xdr:spPr bwMode="auto">
        <a:xfrm>
          <a:off x="3556000" y="742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42779</xdr:rowOff>
    </xdr:from>
    <xdr:ext cx="762000" cy="259045"/>
    <xdr:sp macro="" textlink="">
      <xdr:nvSpPr>
        <xdr:cNvPr id="138" name="テキスト ボックス 137"/>
        <xdr:cNvSpPr txBox="1"/>
      </xdr:nvSpPr>
      <xdr:spPr>
        <a:xfrm>
          <a:off x="3225800" y="75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296997</xdr:rowOff>
    </xdr:from>
    <xdr:to>
      <xdr:col>2</xdr:col>
      <xdr:colOff>692150</xdr:colOff>
      <xdr:row>38</xdr:row>
      <xdr:rowOff>55697</xdr:rowOff>
    </xdr:to>
    <xdr:sp macro="" textlink="">
      <xdr:nvSpPr>
        <xdr:cNvPr id="139" name="円/楕円 138"/>
        <xdr:cNvSpPr/>
      </xdr:nvSpPr>
      <xdr:spPr bwMode="auto">
        <a:xfrm>
          <a:off x="2857500" y="74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40474</xdr:rowOff>
    </xdr:from>
    <xdr:ext cx="762000" cy="259045"/>
    <xdr:sp macro="" textlink="">
      <xdr:nvSpPr>
        <xdr:cNvPr id="140" name="テキスト ボックス 139"/>
        <xdr:cNvSpPr txBox="1"/>
      </xdr:nvSpPr>
      <xdr:spPr>
        <a:xfrm>
          <a:off x="2527300" y="750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財政調整基金残高は、地方税等の減少や扶助費等の増加により、平成２４年度に３億円、平成２５年度に２億円の取り崩しを行い大幅に減少した。平成２６年度は義務的経費以外の執行抑制、税の徴収率向上、基金の見直し等の緊急対策により増となっ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実質単年度収支についても、財政調整基金の積立によりプラスとなったが、今後も歳出削減等に取り組むことで、基金への積立を継続的に行っていく。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実質収支は、一般会計及び公営企業会計を含めた特別会計についても赤字となったことはなく、全ての会計において剰余金を計上している。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組合等が起こした地方債の元利償還金に対する負担金等や債務負担行為に基づく支出額については、前年度比較でほぼ横ばいであるが、元利償還金については、</a:t>
          </a:r>
          <a:r>
            <a:rPr kumimoji="1" lang="ja-JP" altLang="ja-JP" sz="1300" baseline="0">
              <a:solidFill>
                <a:schemeClr val="dk1"/>
              </a:solidFill>
              <a:effectLst/>
              <a:latin typeface="+mn-lt"/>
              <a:ea typeface="+mn-ea"/>
              <a:cs typeface="+mn-cs"/>
            </a:rPr>
            <a:t>臨時財政対策債や消防防災センター建設などに係る地方債償還</a:t>
          </a:r>
          <a:r>
            <a:rPr kumimoji="1" lang="ja-JP" altLang="en-US" sz="1300" baseline="0">
              <a:solidFill>
                <a:schemeClr val="dk1"/>
              </a:solidFill>
              <a:effectLst/>
              <a:latin typeface="+mn-lt"/>
              <a:ea typeface="+mn-ea"/>
              <a:cs typeface="+mn-cs"/>
            </a:rPr>
            <a:t>額の追加により増加している。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今後も、</a:t>
          </a:r>
          <a:r>
            <a:rPr kumimoji="1" lang="ja-JP" altLang="ja-JP" sz="1300" baseline="0">
              <a:solidFill>
                <a:schemeClr val="dk1"/>
              </a:solidFill>
              <a:effectLst/>
              <a:latin typeface="+mn-lt"/>
              <a:ea typeface="+mn-ea"/>
              <a:cs typeface="+mn-cs"/>
            </a:rPr>
            <a:t>臨時財政対策債</a:t>
          </a:r>
          <a:r>
            <a:rPr kumimoji="1" lang="ja-JP" altLang="en-US" sz="1300" baseline="0">
              <a:solidFill>
                <a:schemeClr val="dk1"/>
              </a:solidFill>
              <a:effectLst/>
              <a:latin typeface="+mn-lt"/>
              <a:ea typeface="+mn-ea"/>
              <a:cs typeface="+mn-cs"/>
            </a:rPr>
            <a:t>などの地方債償還額が増加する見込みであるため、地方債の活用について十分に検討していく必要がある。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富津市の</a:t>
          </a:r>
          <a:r>
            <a:rPr kumimoji="1" lang="ja-JP" altLang="en-US" sz="1300">
              <a:latin typeface="ＭＳ ゴシック" pitchFamily="49" charset="-128"/>
              <a:ea typeface="ＭＳ ゴシック" pitchFamily="49" charset="-128"/>
            </a:rPr>
            <a:t>将来負担比率（分子）の主な増要因及び減要因は以下のとおりである。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増要因は、臨時財政対策債や退職手当債等の発行により一般会計等に係る地方債の現在高が増加したことが挙げられる。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逆に減要因としては、一部事務組合の償還が進んだことにより組合等負担等見込額が減少したこと、退職者増により退職手当負担見込額が減少したこと、財政調整基金の積立により充当可能基金が増加したことなど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結果、将来負担比率（分子）の数値は年々改善しているが、今後も継続的な財政調整基金の積立、定員適正化計画に基づく職員数の適正管理をはじめとした富津市経営改革プランを推し進めていく。</a:t>
          </a:r>
          <a:endParaRPr kumimoji="1" lang="en-US" altLang="ja-JP"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AC17" sqref="AC17:AG1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16701870</v>
      </c>
      <c r="BO4" s="379"/>
      <c r="BP4" s="379"/>
      <c r="BQ4" s="379"/>
      <c r="BR4" s="379"/>
      <c r="BS4" s="379"/>
      <c r="BT4" s="379"/>
      <c r="BU4" s="380"/>
      <c r="BV4" s="378">
        <v>15743811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4.0999999999999996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16009339</v>
      </c>
      <c r="BO5" s="384"/>
      <c r="BP5" s="384"/>
      <c r="BQ5" s="384"/>
      <c r="BR5" s="384"/>
      <c r="BS5" s="384"/>
      <c r="BT5" s="384"/>
      <c r="BU5" s="385"/>
      <c r="BV5" s="383">
        <v>15252340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89.1</v>
      </c>
      <c r="CU5" s="354"/>
      <c r="CV5" s="354"/>
      <c r="CW5" s="354"/>
      <c r="CX5" s="354"/>
      <c r="CY5" s="354"/>
      <c r="CZ5" s="354"/>
      <c r="DA5" s="355"/>
      <c r="DB5" s="353">
        <v>93.1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692531</v>
      </c>
      <c r="BO6" s="384"/>
      <c r="BP6" s="384"/>
      <c r="BQ6" s="384"/>
      <c r="BR6" s="384"/>
      <c r="BS6" s="384"/>
      <c r="BT6" s="384"/>
      <c r="BU6" s="385"/>
      <c r="BV6" s="383">
        <v>491471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97.7</v>
      </c>
      <c r="CU6" s="530"/>
      <c r="CV6" s="530"/>
      <c r="CW6" s="530"/>
      <c r="CX6" s="530"/>
      <c r="CY6" s="530"/>
      <c r="CZ6" s="530"/>
      <c r="DA6" s="531"/>
      <c r="DB6" s="529">
        <v>101.5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80397</v>
      </c>
      <c r="BO7" s="384"/>
      <c r="BP7" s="384"/>
      <c r="BQ7" s="384"/>
      <c r="BR7" s="384"/>
      <c r="BS7" s="384"/>
      <c r="BT7" s="384"/>
      <c r="BU7" s="385"/>
      <c r="BV7" s="383">
        <v>37525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10820846</v>
      </c>
      <c r="CU7" s="384"/>
      <c r="CV7" s="384"/>
      <c r="CW7" s="384"/>
      <c r="CX7" s="384"/>
      <c r="CY7" s="384"/>
      <c r="CZ7" s="384"/>
      <c r="DA7" s="385"/>
      <c r="DB7" s="383">
        <v>10957011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612134</v>
      </c>
      <c r="BO8" s="384"/>
      <c r="BP8" s="384"/>
      <c r="BQ8" s="384"/>
      <c r="BR8" s="384"/>
      <c r="BS8" s="384"/>
      <c r="BT8" s="384"/>
      <c r="BU8" s="385"/>
      <c r="BV8" s="383">
        <v>453946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0.94</v>
      </c>
      <c r="CU8" s="493"/>
      <c r="CV8" s="493"/>
      <c r="CW8" s="493"/>
      <c r="CX8" s="493"/>
      <c r="CY8" s="493"/>
      <c r="CZ8" s="493"/>
      <c r="DA8" s="494"/>
      <c r="DB8" s="492">
        <v>0.95</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48073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158188</v>
      </c>
      <c r="BO9" s="384"/>
      <c r="BP9" s="384"/>
      <c r="BQ9" s="384"/>
      <c r="BR9" s="384"/>
      <c r="BS9" s="384"/>
      <c r="BT9" s="384"/>
      <c r="BU9" s="385"/>
      <c r="BV9" s="383">
        <v>101602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50162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604382</v>
      </c>
      <c r="BO10" s="384"/>
      <c r="BP10" s="384"/>
      <c r="BQ10" s="384"/>
      <c r="BR10" s="384"/>
      <c r="BS10" s="384"/>
      <c r="BT10" s="384"/>
      <c r="BU10" s="385"/>
      <c r="BV10" s="383">
        <v>81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47108</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46771</v>
      </c>
      <c r="S13" s="485"/>
      <c r="T13" s="485"/>
      <c r="U13" s="485"/>
      <c r="V13" s="486"/>
      <c r="W13" s="472" t="s">
        <v>123</v>
      </c>
      <c r="X13" s="396"/>
      <c r="Y13" s="396"/>
      <c r="Z13" s="396"/>
      <c r="AA13" s="396"/>
      <c r="AB13" s="397"/>
      <c r="AC13" s="359">
        <v>1857</v>
      </c>
      <c r="AD13" s="360"/>
      <c r="AE13" s="360"/>
      <c r="AF13" s="360"/>
      <c r="AG13" s="361"/>
      <c r="AH13" s="359">
        <v>2611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612570</v>
      </c>
      <c r="BO13" s="384"/>
      <c r="BP13" s="384"/>
      <c r="BQ13" s="384"/>
      <c r="BR13" s="384"/>
      <c r="BS13" s="384"/>
      <c r="BT13" s="384"/>
      <c r="BU13" s="385"/>
      <c r="BV13" s="383">
        <v>-98317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47648</v>
      </c>
      <c r="S14" s="485"/>
      <c r="T14" s="485"/>
      <c r="U14" s="485"/>
      <c r="V14" s="486"/>
      <c r="W14" s="487"/>
      <c r="X14" s="399"/>
      <c r="Y14" s="399"/>
      <c r="Z14" s="399"/>
      <c r="AA14" s="399"/>
      <c r="AB14" s="400"/>
      <c r="AC14" s="477">
        <v>8.3000000000000007</v>
      </c>
      <c r="AD14" s="478"/>
      <c r="AE14" s="478"/>
      <c r="AF14" s="478"/>
      <c r="AG14" s="479"/>
      <c r="AH14" s="477">
        <v>10.3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137.9</v>
      </c>
      <c r="CU14" s="456"/>
      <c r="CV14" s="456"/>
      <c r="CW14" s="456"/>
      <c r="CX14" s="456"/>
      <c r="CY14" s="456"/>
      <c r="CZ14" s="456"/>
      <c r="DA14" s="457"/>
      <c r="DB14" s="488">
        <v>145.30000000000001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47313</v>
      </c>
      <c r="S15" s="485"/>
      <c r="T15" s="485"/>
      <c r="U15" s="485"/>
      <c r="V15" s="486"/>
      <c r="W15" s="472" t="s">
        <v>130</v>
      </c>
      <c r="X15" s="396"/>
      <c r="Y15" s="396"/>
      <c r="Z15" s="396"/>
      <c r="AA15" s="396"/>
      <c r="AB15" s="397"/>
      <c r="AC15" s="359">
        <v>6391</v>
      </c>
      <c r="AD15" s="360"/>
      <c r="AE15" s="360"/>
      <c r="AF15" s="360"/>
      <c r="AG15" s="361"/>
      <c r="AH15" s="359">
        <v>6875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7260571</v>
      </c>
      <c r="BO15" s="379"/>
      <c r="BP15" s="379"/>
      <c r="BQ15" s="379"/>
      <c r="BR15" s="379"/>
      <c r="BS15" s="379"/>
      <c r="BT15" s="379"/>
      <c r="BU15" s="380"/>
      <c r="BV15" s="378">
        <v>7351750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28.4</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7755138</v>
      </c>
      <c r="BO16" s="384"/>
      <c r="BP16" s="384"/>
      <c r="BQ16" s="384"/>
      <c r="BR16" s="384"/>
      <c r="BS16" s="384"/>
      <c r="BT16" s="384"/>
      <c r="BU16" s="385"/>
      <c r="BV16" s="383">
        <v>7866418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14251</v>
      </c>
      <c r="AD17" s="360"/>
      <c r="AE17" s="360"/>
      <c r="AF17" s="360"/>
      <c r="AG17" s="361"/>
      <c r="AH17" s="359">
        <v>15695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9372003</v>
      </c>
      <c r="BO17" s="384"/>
      <c r="BP17" s="384"/>
      <c r="BQ17" s="384"/>
      <c r="BR17" s="384"/>
      <c r="BS17" s="384"/>
      <c r="BT17" s="384"/>
      <c r="BU17" s="385"/>
      <c r="BV17" s="383">
        <v>9532936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205.53</v>
      </c>
      <c r="M18" s="448"/>
      <c r="N18" s="448"/>
      <c r="O18" s="448"/>
      <c r="P18" s="448"/>
      <c r="Q18" s="448"/>
      <c r="R18" s="449"/>
      <c r="S18" s="449"/>
      <c r="T18" s="449"/>
      <c r="U18" s="449"/>
      <c r="V18" s="450"/>
      <c r="W18" s="464"/>
      <c r="X18" s="465"/>
      <c r="Y18" s="465"/>
      <c r="Z18" s="465"/>
      <c r="AA18" s="465"/>
      <c r="AB18" s="473"/>
      <c r="AC18" s="347">
        <v>63.3</v>
      </c>
      <c r="AD18" s="348"/>
      <c r="AE18" s="348"/>
      <c r="AF18" s="348"/>
      <c r="AG18" s="451"/>
      <c r="AH18" s="347">
        <v>62.1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9691019</v>
      </c>
      <c r="BO18" s="384"/>
      <c r="BP18" s="384"/>
      <c r="BQ18" s="384"/>
      <c r="BR18" s="384"/>
      <c r="BS18" s="384"/>
      <c r="BT18" s="384"/>
      <c r="BU18" s="385"/>
      <c r="BV18" s="383">
        <v>10269495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234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12034627</v>
      </c>
      <c r="BO19" s="384"/>
      <c r="BP19" s="384"/>
      <c r="BQ19" s="384"/>
      <c r="BR19" s="384"/>
      <c r="BS19" s="384"/>
      <c r="BT19" s="384"/>
      <c r="BU19" s="385"/>
      <c r="BV19" s="383">
        <v>11901292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17311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15264896</v>
      </c>
      <c r="BO23" s="384"/>
      <c r="BP23" s="384"/>
      <c r="BQ23" s="384"/>
      <c r="BR23" s="384"/>
      <c r="BS23" s="384"/>
      <c r="BT23" s="384"/>
      <c r="BU23" s="385"/>
      <c r="BV23" s="383">
        <v>14990089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6300</v>
      </c>
      <c r="R24" s="360"/>
      <c r="S24" s="360"/>
      <c r="T24" s="360"/>
      <c r="U24" s="360"/>
      <c r="V24" s="361"/>
      <c r="W24" s="425"/>
      <c r="X24" s="416"/>
      <c r="Y24" s="417"/>
      <c r="Z24" s="356" t="s">
        <v>153</v>
      </c>
      <c r="AA24" s="357"/>
      <c r="AB24" s="357"/>
      <c r="AC24" s="357"/>
      <c r="AD24" s="357"/>
      <c r="AE24" s="357"/>
      <c r="AF24" s="357"/>
      <c r="AG24" s="358"/>
      <c r="AH24" s="359">
        <v>401</v>
      </c>
      <c r="AI24" s="360"/>
      <c r="AJ24" s="360"/>
      <c r="AK24" s="360"/>
      <c r="AL24" s="361"/>
      <c r="AM24" s="359">
        <v>1240694</v>
      </c>
      <c r="AN24" s="360"/>
      <c r="AO24" s="360"/>
      <c r="AP24" s="360"/>
      <c r="AQ24" s="360"/>
      <c r="AR24" s="361"/>
      <c r="AS24" s="359">
        <v>3094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11931104</v>
      </c>
      <c r="BO24" s="384"/>
      <c r="BP24" s="384"/>
      <c r="BQ24" s="384"/>
      <c r="BR24" s="384"/>
      <c r="BS24" s="384"/>
      <c r="BT24" s="384"/>
      <c r="BU24" s="385"/>
      <c r="BV24" s="383">
        <v>11849695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5460</v>
      </c>
      <c r="R25" s="360"/>
      <c r="S25" s="360"/>
      <c r="T25" s="360"/>
      <c r="U25" s="360"/>
      <c r="V25" s="361"/>
      <c r="W25" s="425"/>
      <c r="X25" s="416"/>
      <c r="Y25" s="417"/>
      <c r="Z25" s="356" t="s">
        <v>156</v>
      </c>
      <c r="AA25" s="357"/>
      <c r="AB25" s="357"/>
      <c r="AC25" s="357"/>
      <c r="AD25" s="357"/>
      <c r="AE25" s="357"/>
      <c r="AF25" s="357"/>
      <c r="AG25" s="358"/>
      <c r="AH25" s="359">
        <v>88</v>
      </c>
      <c r="AI25" s="360"/>
      <c r="AJ25" s="360"/>
      <c r="AK25" s="360"/>
      <c r="AL25" s="361"/>
      <c r="AM25" s="359">
        <v>292776</v>
      </c>
      <c r="AN25" s="360"/>
      <c r="AO25" s="360"/>
      <c r="AP25" s="360"/>
      <c r="AQ25" s="360"/>
      <c r="AR25" s="361"/>
      <c r="AS25" s="359">
        <v>3327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2642884</v>
      </c>
      <c r="BO25" s="379"/>
      <c r="BP25" s="379"/>
      <c r="BQ25" s="379"/>
      <c r="BR25" s="379"/>
      <c r="BS25" s="379"/>
      <c r="BT25" s="379"/>
      <c r="BU25" s="380"/>
      <c r="BV25" s="378">
        <v>1951115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4830</v>
      </c>
      <c r="R26" s="360"/>
      <c r="S26" s="360"/>
      <c r="T26" s="360"/>
      <c r="U26" s="360"/>
      <c r="V26" s="361"/>
      <c r="W26" s="425"/>
      <c r="X26" s="416"/>
      <c r="Y26" s="417"/>
      <c r="Z26" s="356" t="s">
        <v>159</v>
      </c>
      <c r="AA26" s="438"/>
      <c r="AB26" s="438"/>
      <c r="AC26" s="438"/>
      <c r="AD26" s="438"/>
      <c r="AE26" s="438"/>
      <c r="AF26" s="438"/>
      <c r="AG26" s="439"/>
      <c r="AH26" s="359">
        <v>9</v>
      </c>
      <c r="AI26" s="360"/>
      <c r="AJ26" s="360"/>
      <c r="AK26" s="360"/>
      <c r="AL26" s="361"/>
      <c r="AM26" s="359">
        <v>26595</v>
      </c>
      <c r="AN26" s="360"/>
      <c r="AO26" s="360"/>
      <c r="AP26" s="360"/>
      <c r="AQ26" s="360"/>
      <c r="AR26" s="361"/>
      <c r="AS26" s="359">
        <v>2955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4770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29281</v>
      </c>
      <c r="AN27" s="360"/>
      <c r="AO27" s="360"/>
      <c r="AP27" s="360"/>
      <c r="AQ27" s="360"/>
      <c r="AR27" s="361"/>
      <c r="AS27" s="359">
        <v>4183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10000</v>
      </c>
      <c r="BO27" s="387"/>
      <c r="BP27" s="387"/>
      <c r="BQ27" s="387"/>
      <c r="BR27" s="387"/>
      <c r="BS27" s="387"/>
      <c r="BT27" s="387"/>
      <c r="BU27" s="388"/>
      <c r="BV27" s="386">
        <v>10000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4230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656351</v>
      </c>
      <c r="BO28" s="379"/>
      <c r="BP28" s="379"/>
      <c r="BQ28" s="379"/>
      <c r="BR28" s="379"/>
      <c r="BS28" s="379"/>
      <c r="BT28" s="379"/>
      <c r="BU28" s="380"/>
      <c r="BV28" s="378">
        <v>201969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4050</v>
      </c>
      <c r="R29" s="360"/>
      <c r="S29" s="360"/>
      <c r="T29" s="360"/>
      <c r="U29" s="360"/>
      <c r="V29" s="361"/>
      <c r="W29" s="426"/>
      <c r="X29" s="427"/>
      <c r="Y29" s="428"/>
      <c r="Z29" s="356" t="s">
        <v>169</v>
      </c>
      <c r="AA29" s="357"/>
      <c r="AB29" s="357"/>
      <c r="AC29" s="357"/>
      <c r="AD29" s="357"/>
      <c r="AE29" s="357"/>
      <c r="AF29" s="357"/>
      <c r="AG29" s="358"/>
      <c r="AH29" s="359">
        <v>408</v>
      </c>
      <c r="AI29" s="360"/>
      <c r="AJ29" s="360"/>
      <c r="AK29" s="360"/>
      <c r="AL29" s="361"/>
      <c r="AM29" s="359">
        <v>1269975</v>
      </c>
      <c r="AN29" s="360"/>
      <c r="AO29" s="360"/>
      <c r="AP29" s="360"/>
      <c r="AQ29" s="360"/>
      <c r="AR29" s="361"/>
      <c r="AS29" s="359">
        <v>3113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v>340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484198</v>
      </c>
      <c r="BO30" s="387"/>
      <c r="BP30" s="387"/>
      <c r="BQ30" s="387"/>
      <c r="BR30" s="387"/>
      <c r="BS30" s="387"/>
      <c r="BT30" s="387"/>
      <c r="BU30" s="388"/>
      <c r="BV30" s="386">
        <v>593677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千葉県市町村総合事務組合（一般会計）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富津市土地開発公社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温泉供給事業特別会計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千葉県市町村総合事務組合（千葉県自治会館管理運営特別会計）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公益財団法人　富津市施設利用振興公社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千葉県市町村総合事務組合（千葉県自治研修センター特別会計）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千葉県市町村総合事務組合（千葉県市町村交通災害共済特別会計）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千葉県後期高齢者医療広域連合（一般会計）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千葉県後期高齢者医療広域連合（後期高齢者医療特別会計）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君津広域水道企業団（水道用水供給事業会計）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君津中央病院企業団（病院事業会計）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君津富津広域下水道組合（公共下水道事業会計）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君津郡市広域市町村圏事務組合（一般会計）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M53" sqref="M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13630</v>
      </c>
      <c r="J41" s="83">
        <v>13684</v>
      </c>
      <c r="K41" s="83">
        <v>15016</v>
      </c>
      <c r="L41" s="83">
        <v>14990</v>
      </c>
      <c r="M41" s="84">
        <v>15265</v>
      </c>
    </row>
    <row r="42" spans="2:13" ht="27.75" customHeight="1">
      <c r="B42" s="1171"/>
      <c r="C42" s="1172"/>
      <c r="D42" s="85"/>
      <c r="E42" s="1175" t="s">
        <v>26</v>
      </c>
      <c r="F42" s="1175"/>
      <c r="G42" s="1175"/>
      <c r="H42" s="1176"/>
      <c r="I42" s="86">
        <v>1462</v>
      </c>
      <c r="J42" s="87">
        <v>1636</v>
      </c>
      <c r="K42" s="87">
        <v>1453</v>
      </c>
      <c r="L42" s="87">
        <v>1404</v>
      </c>
      <c r="M42" s="88">
        <v>1287</v>
      </c>
    </row>
    <row r="43" spans="2:13" ht="27.75" customHeight="1">
      <c r="B43" s="1171"/>
      <c r="C43" s="1172"/>
      <c r="D43" s="85"/>
      <c r="E43" s="1175" t="s">
        <v>27</v>
      </c>
      <c r="F43" s="1175"/>
      <c r="G43" s="1175"/>
      <c r="H43" s="1176"/>
      <c r="I43" s="86">
        <v>258</v>
      </c>
      <c r="J43" s="87">
        <v>200</v>
      </c>
      <c r="K43" s="87">
        <v>169</v>
      </c>
      <c r="L43" s="87">
        <v>149</v>
      </c>
      <c r="M43" s="88">
        <v>151</v>
      </c>
    </row>
    <row r="44" spans="2:13" ht="27.75" customHeight="1">
      <c r="B44" s="1171"/>
      <c r="C44" s="1172"/>
      <c r="D44" s="85"/>
      <c r="E44" s="1175" t="s">
        <v>28</v>
      </c>
      <c r="F44" s="1175"/>
      <c r="G44" s="1175"/>
      <c r="H44" s="1176"/>
      <c r="I44" s="86">
        <v>5730</v>
      </c>
      <c r="J44" s="87">
        <v>5396</v>
      </c>
      <c r="K44" s="87">
        <v>5136</v>
      </c>
      <c r="L44" s="87">
        <v>4990</v>
      </c>
      <c r="M44" s="88">
        <v>4780</v>
      </c>
    </row>
    <row r="45" spans="2:13" ht="27.75" customHeight="1">
      <c r="B45" s="1171"/>
      <c r="C45" s="1172"/>
      <c r="D45" s="85"/>
      <c r="E45" s="1175" t="s">
        <v>29</v>
      </c>
      <c r="F45" s="1175"/>
      <c r="G45" s="1175"/>
      <c r="H45" s="1176"/>
      <c r="I45" s="86">
        <v>7321</v>
      </c>
      <c r="J45" s="87">
        <v>7110</v>
      </c>
      <c r="K45" s="87">
        <v>7278</v>
      </c>
      <c r="L45" s="87">
        <v>6701</v>
      </c>
      <c r="M45" s="88">
        <v>6246</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1049</v>
      </c>
      <c r="J49" s="87">
        <v>1273</v>
      </c>
      <c r="K49" s="87">
        <v>1734</v>
      </c>
      <c r="L49" s="87">
        <v>1522</v>
      </c>
      <c r="M49" s="88">
        <v>1814</v>
      </c>
    </row>
    <row r="50" spans="2:13" ht="27.75" customHeight="1">
      <c r="B50" s="1171"/>
      <c r="C50" s="1172"/>
      <c r="D50" s="85"/>
      <c r="E50" s="1175" t="s">
        <v>35</v>
      </c>
      <c r="F50" s="1175"/>
      <c r="G50" s="1175"/>
      <c r="H50" s="1176"/>
      <c r="I50" s="86" t="s">
        <v>478</v>
      </c>
      <c r="J50" s="87" t="s">
        <v>478</v>
      </c>
      <c r="K50" s="87" t="s">
        <v>478</v>
      </c>
      <c r="L50" s="87" t="s">
        <v>478</v>
      </c>
      <c r="M50" s="88" t="s">
        <v>478</v>
      </c>
    </row>
    <row r="51" spans="2:13" ht="27.75" customHeight="1">
      <c r="B51" s="1173"/>
      <c r="C51" s="1174"/>
      <c r="D51" s="85"/>
      <c r="E51" s="1175" t="s">
        <v>36</v>
      </c>
      <c r="F51" s="1175"/>
      <c r="G51" s="1175"/>
      <c r="H51" s="1176"/>
      <c r="I51" s="86">
        <v>11726</v>
      </c>
      <c r="J51" s="87">
        <v>11988</v>
      </c>
      <c r="K51" s="87">
        <v>12244</v>
      </c>
      <c r="L51" s="87">
        <v>12367</v>
      </c>
      <c r="M51" s="88">
        <v>12573</v>
      </c>
    </row>
    <row r="52" spans="2:13" ht="27.75" customHeight="1" thickBot="1">
      <c r="B52" s="1177" t="s">
        <v>37</v>
      </c>
      <c r="C52" s="1178"/>
      <c r="D52" s="90"/>
      <c r="E52" s="1179" t="s">
        <v>38</v>
      </c>
      <c r="F52" s="1179"/>
      <c r="G52" s="1179"/>
      <c r="H52" s="1180"/>
      <c r="I52" s="91">
        <v>15627</v>
      </c>
      <c r="J52" s="92">
        <v>14765</v>
      </c>
      <c r="K52" s="92">
        <v>15075</v>
      </c>
      <c r="L52" s="92">
        <v>14345</v>
      </c>
      <c r="M52" s="93">
        <v>13342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26939</v>
      </c>
      <c r="E3" s="116"/>
      <c r="F3" s="117">
        <v>61882</v>
      </c>
      <c r="G3" s="118"/>
      <c r="H3" s="119"/>
    </row>
    <row r="4" spans="1:8">
      <c r="A4" s="120"/>
      <c r="B4" s="121"/>
      <c r="C4" s="122"/>
      <c r="D4" s="123">
        <v>7480</v>
      </c>
      <c r="E4" s="124"/>
      <c r="F4" s="125">
        <v>32175</v>
      </c>
      <c r="G4" s="126"/>
      <c r="H4" s="127"/>
    </row>
    <row r="5" spans="1:8">
      <c r="A5" s="108" t="s">
        <v>510</v>
      </c>
      <c r="B5" s="113"/>
      <c r="C5" s="114"/>
      <c r="D5" s="115">
        <v>24125</v>
      </c>
      <c r="E5" s="116"/>
      <c r="F5" s="117">
        <v>67201</v>
      </c>
      <c r="G5" s="118"/>
      <c r="H5" s="119"/>
    </row>
    <row r="6" spans="1:8">
      <c r="A6" s="120"/>
      <c r="B6" s="121"/>
      <c r="C6" s="122"/>
      <c r="D6" s="123">
        <v>16669</v>
      </c>
      <c r="E6" s="124"/>
      <c r="F6" s="125">
        <v>35210</v>
      </c>
      <c r="G6" s="126"/>
      <c r="H6" s="127"/>
    </row>
    <row r="7" spans="1:8">
      <c r="A7" s="108" t="s">
        <v>511</v>
      </c>
      <c r="B7" s="113"/>
      <c r="C7" s="114"/>
      <c r="D7" s="115">
        <v>56585</v>
      </c>
      <c r="E7" s="116"/>
      <c r="F7" s="117">
        <v>75709</v>
      </c>
      <c r="G7" s="118"/>
      <c r="H7" s="119"/>
    </row>
    <row r="8" spans="1:8">
      <c r="A8" s="120"/>
      <c r="B8" s="121"/>
      <c r="C8" s="122"/>
      <c r="D8" s="123">
        <v>39295</v>
      </c>
      <c r="E8" s="124"/>
      <c r="F8" s="125">
        <v>35212</v>
      </c>
      <c r="G8" s="126"/>
      <c r="H8" s="127"/>
    </row>
    <row r="9" spans="1:8">
      <c r="A9" s="108" t="s">
        <v>512</v>
      </c>
      <c r="B9" s="113"/>
      <c r="C9" s="114"/>
      <c r="D9" s="115">
        <v>18657</v>
      </c>
      <c r="E9" s="116"/>
      <c r="F9" s="117">
        <v>90961</v>
      </c>
      <c r="G9" s="118"/>
      <c r="H9" s="119"/>
    </row>
    <row r="10" spans="1:8">
      <c r="A10" s="120"/>
      <c r="B10" s="121"/>
      <c r="C10" s="122"/>
      <c r="D10" s="123">
        <v>11430</v>
      </c>
      <c r="E10" s="124"/>
      <c r="F10" s="125">
        <v>37720</v>
      </c>
      <c r="G10" s="126"/>
      <c r="H10" s="127"/>
    </row>
    <row r="11" spans="1:8">
      <c r="A11" s="108" t="s">
        <v>513</v>
      </c>
      <c r="B11" s="113"/>
      <c r="C11" s="114"/>
      <c r="D11" s="115">
        <v>13707</v>
      </c>
      <c r="E11" s="116"/>
      <c r="F11" s="117">
        <v>106614</v>
      </c>
      <c r="G11" s="118"/>
      <c r="H11" s="119"/>
    </row>
    <row r="12" spans="1:8">
      <c r="A12" s="120"/>
      <c r="B12" s="121"/>
      <c r="C12" s="128"/>
      <c r="D12" s="123">
        <v>5929</v>
      </c>
      <c r="E12" s="124"/>
      <c r="F12" s="125">
        <v>45545</v>
      </c>
      <c r="G12" s="126"/>
      <c r="H12" s="127"/>
    </row>
    <row r="13" spans="1:8">
      <c r="A13" s="108"/>
      <c r="B13" s="113"/>
      <c r="C13" s="129"/>
      <c r="D13" s="130">
        <v>28003</v>
      </c>
      <c r="E13" s="131"/>
      <c r="F13" s="132">
        <v>80473</v>
      </c>
      <c r="G13" s="133"/>
      <c r="H13" s="119"/>
    </row>
    <row r="14" spans="1:8">
      <c r="A14" s="120"/>
      <c r="B14" s="121"/>
      <c r="C14" s="122"/>
      <c r="D14" s="123">
        <v>16161</v>
      </c>
      <c r="E14" s="124"/>
      <c r="F14" s="125">
        <v>37172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4.78</v>
      </c>
      <c r="C19" s="134">
        <f>ROUND(VALUE(SUBSTITUTE(実質収支比率等に係る経年分析!G$48,"▲","-")),2)</f>
        <v>3.34</v>
      </c>
      <c r="D19" s="134">
        <f>ROUND(VALUE(SUBSTITUTE(実質収支比率等に係る経年分析!H$48,"▲","-")),2)</f>
        <v>3.21</v>
      </c>
      <c r="E19" s="134">
        <f>ROUND(VALUE(SUBSTITUTE(実質収支比率等に係る経年分析!I$48,"▲","-")),2)</f>
        <v>4.1399999999999997</v>
      </c>
      <c r="F19" s="134">
        <f>ROUND(VALUE(SUBSTITUTE(実質収支比率等に係る経年分析!J$48,"▲","-")),2)</f>
        <v>5.66</v>
      </c>
    </row>
    <row r="20" spans="1:11">
      <c r="A20" s="134" t="s">
        <v>43</v>
      </c>
      <c r="B20" s="134">
        <f>ROUND(VALUE(SUBSTITUTE(実質収支比率等に係る経年分析!F$47,"▲","-")),2)</f>
        <v>4.41</v>
      </c>
      <c r="C20" s="134">
        <f>ROUND(VALUE(SUBSTITUTE(実質収支比率等に係る経年分析!G$47,"▲","-")),2)</f>
        <v>6.23</v>
      </c>
      <c r="D20" s="134">
        <f>ROUND(VALUE(SUBSTITUTE(実質収支比率等に係る経年分析!H$47,"▲","-")),2)</f>
        <v>3.65</v>
      </c>
      <c r="E20" s="134">
        <f>ROUND(VALUE(SUBSTITUTE(実質収支比率等に係る経年分析!I$47,"▲","-")),2)</f>
        <v>1.84</v>
      </c>
      <c r="F20" s="134">
        <f>ROUND(VALUE(SUBSTITUTE(実質収支比率等に係る経年分析!J$47,"▲","-")),2)</f>
        <v>6.07</v>
      </c>
    </row>
    <row r="21" spans="1:11">
      <c r="A21" s="134" t="s">
        <v>44</v>
      </c>
      <c r="B21" s="134">
        <f>IF(ISNUMBER(VALUE(SUBSTITUTE(実質収支比率等に係る経年分析!F$49,"▲","-"))),ROUND(VALUE(SUBSTITUTE(実質収支比率等に係る経年分析!F$49,"▲","-")),2),NA())</f>
        <v>4.79</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5.66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温泉供給事業特別会計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8.3699999999999992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9.9499999999999993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1004</v>
      </c>
      <c r="E42" s="136"/>
      <c r="F42" s="136"/>
      <c r="G42" s="136">
        <f>'実質公債費比率（分子）の構造'!L$52</f>
        <v>1040</v>
      </c>
      <c r="H42" s="136"/>
      <c r="I42" s="136"/>
      <c r="J42" s="136">
        <f>'実質公債費比率（分子）の構造'!M$52</f>
        <v>1066</v>
      </c>
      <c r="K42" s="136"/>
      <c r="L42" s="136"/>
      <c r="M42" s="136">
        <f>'実質公債費比率（分子）の構造'!N$52</f>
        <v>1084</v>
      </c>
      <c r="N42" s="136"/>
      <c r="O42" s="136"/>
      <c r="P42" s="136">
        <f>'実質公債費比率（分子）の構造'!O$52</f>
        <v>1146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223</v>
      </c>
      <c r="C44" s="136"/>
      <c r="D44" s="136"/>
      <c r="E44" s="136">
        <f>'実質公債費比率（分子）の構造'!L$50</f>
        <v>218</v>
      </c>
      <c r="F44" s="136"/>
      <c r="G44" s="136"/>
      <c r="H44" s="136">
        <f>'実質公債費比率（分子）の構造'!M$50</f>
        <v>181</v>
      </c>
      <c r="I44" s="136"/>
      <c r="J44" s="136"/>
      <c r="K44" s="136">
        <f>'実質公債費比率（分子）の構造'!N$50</f>
        <v>159</v>
      </c>
      <c r="L44" s="136"/>
      <c r="M44" s="136"/>
      <c r="N44" s="136">
        <f>'実質公債費比率（分子）の構造'!O$50</f>
        <v>159</v>
      </c>
      <c r="O44" s="136"/>
      <c r="P44" s="136"/>
    </row>
    <row r="45" spans="1:16">
      <c r="A45" s="136" t="s">
        <v>54</v>
      </c>
      <c r="B45" s="136">
        <f>'実質公債費比率（分子）の構造'!K$49</f>
        <v>458</v>
      </c>
      <c r="C45" s="136"/>
      <c r="D45" s="136"/>
      <c r="E45" s="136">
        <f>'実質公債費比率（分子）の構造'!L$49</f>
        <v>459</v>
      </c>
      <c r="F45" s="136"/>
      <c r="G45" s="136"/>
      <c r="H45" s="136">
        <f>'実質公債費比率（分子）の構造'!M$49</f>
        <v>429</v>
      </c>
      <c r="I45" s="136"/>
      <c r="J45" s="136"/>
      <c r="K45" s="136">
        <f>'実質公債費比率（分子）の構造'!N$49</f>
        <v>411</v>
      </c>
      <c r="L45" s="136"/>
      <c r="M45" s="136"/>
      <c r="N45" s="136">
        <f>'実質公債費比率（分子）の構造'!O$49</f>
        <v>417</v>
      </c>
      <c r="O45" s="136"/>
      <c r="P45" s="136"/>
    </row>
    <row r="46" spans="1:16">
      <c r="A46" s="136" t="s">
        <v>55</v>
      </c>
      <c r="B46" s="136">
        <f>'実質公債費比率（分子）の構造'!K$48</f>
        <v>22</v>
      </c>
      <c r="C46" s="136"/>
      <c r="D46" s="136"/>
      <c r="E46" s="136">
        <f>'実質公債費比率（分子）の構造'!L$48</f>
        <v>11</v>
      </c>
      <c r="F46" s="136"/>
      <c r="G46" s="136"/>
      <c r="H46" s="136">
        <f>'実質公債費比率（分子）の構造'!M$48</f>
        <v>11</v>
      </c>
      <c r="I46" s="136"/>
      <c r="J46" s="136"/>
      <c r="K46" s="136">
        <f>'実質公債費比率（分子）の構造'!N$48</f>
        <v>11</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1375</v>
      </c>
      <c r="C49" s="136"/>
      <c r="D49" s="136"/>
      <c r="E49" s="136">
        <f>'実質公債費比率（分子）の構造'!L$45</f>
        <v>1385</v>
      </c>
      <c r="F49" s="136"/>
      <c r="G49" s="136"/>
      <c r="H49" s="136">
        <f>'実質公債費比率（分子）の構造'!M$45</f>
        <v>1418</v>
      </c>
      <c r="I49" s="136"/>
      <c r="J49" s="136"/>
      <c r="K49" s="136">
        <f>'実質公債費比率（分子）の構造'!N$45</f>
        <v>1477</v>
      </c>
      <c r="L49" s="136"/>
      <c r="M49" s="136"/>
      <c r="N49" s="136">
        <f>'実質公債費比率（分子）の構造'!O$45</f>
        <v>1543</v>
      </c>
      <c r="O49" s="136"/>
      <c r="P49" s="136"/>
    </row>
    <row r="50" spans="1:16">
      <c r="A50" s="136" t="s">
        <v>59</v>
      </c>
      <c r="B50" s="136" t="e">
        <f>NA()</f>
        <v>#N/A</v>
      </c>
      <c r="C50" s="136">
        <f>IF(ISNUMBER('実質公債費比率（分子）の構造'!K$53),'実質公債費比率（分子）の構造'!K$53,NA())</f>
        <v>1074</v>
      </c>
      <c r="D50" s="136" t="e">
        <f>NA()</f>
        <v>#N/A</v>
      </c>
      <c r="E50" s="136" t="e">
        <f>NA()</f>
        <v>#N/A</v>
      </c>
      <c r="F50" s="136">
        <f>IF(ISNUMBER('実質公債費比率（分子）の構造'!L$53),'実質公債費比率（分子）の構造'!L$53,NA())</f>
        <v>1033</v>
      </c>
      <c r="G50" s="136" t="e">
        <f>NA()</f>
        <v>#N/A</v>
      </c>
      <c r="H50" s="136" t="e">
        <f>NA()</f>
        <v>#N/A</v>
      </c>
      <c r="I50" s="136">
        <f>IF(ISNUMBER('実質公債費比率（分子）の構造'!M$53),'実質公債費比率（分子）の構造'!M$53,NA())</f>
        <v>973</v>
      </c>
      <c r="J50" s="136" t="e">
        <f>NA()</f>
        <v>#N/A</v>
      </c>
      <c r="K50" s="136" t="e">
        <f>NA()</f>
        <v>#N/A</v>
      </c>
      <c r="L50" s="136">
        <f>IF(ISNUMBER('実質公債費比率（分子）の構造'!N$53),'実質公債費比率（分子）の構造'!N$53,NA())</f>
        <v>974</v>
      </c>
      <c r="M50" s="136" t="e">
        <f>NA()</f>
        <v>#N/A</v>
      </c>
      <c r="N50" s="136" t="e">
        <f>NA()</f>
        <v>#N/A</v>
      </c>
      <c r="O50" s="136">
        <f>IF(ISNUMBER('実質公債費比率（分子）の構造'!O$53),'実質公債費比率（分子）の構造'!O$53,NA())</f>
        <v>983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11726</v>
      </c>
      <c r="E56" s="135"/>
      <c r="F56" s="135"/>
      <c r="G56" s="135">
        <f>'将来負担比率（分子）の構造'!J$51</f>
        <v>11988</v>
      </c>
      <c r="H56" s="135"/>
      <c r="I56" s="135"/>
      <c r="J56" s="135">
        <f>'将来負担比率（分子）の構造'!K$51</f>
        <v>12244</v>
      </c>
      <c r="K56" s="135"/>
      <c r="L56" s="135"/>
      <c r="M56" s="135">
        <f>'将来負担比率（分子）の構造'!L$51</f>
        <v>12367</v>
      </c>
      <c r="N56" s="135"/>
      <c r="O56" s="135"/>
      <c r="P56" s="135">
        <f>'将来負担比率（分子）の構造'!M$51</f>
        <v>12573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1049</v>
      </c>
      <c r="E58" s="135"/>
      <c r="F58" s="135"/>
      <c r="G58" s="135">
        <f>'将来負担比率（分子）の構造'!J$49</f>
        <v>1273</v>
      </c>
      <c r="H58" s="135"/>
      <c r="I58" s="135"/>
      <c r="J58" s="135">
        <f>'将来負担比率（分子）の構造'!K$49</f>
        <v>1734</v>
      </c>
      <c r="K58" s="135"/>
      <c r="L58" s="135"/>
      <c r="M58" s="135">
        <f>'将来負担比率（分子）の構造'!L$49</f>
        <v>1522</v>
      </c>
      <c r="N58" s="135"/>
      <c r="O58" s="135"/>
      <c r="P58" s="135">
        <f>'将来負担比率（分子）の構造'!M$49</f>
        <v>1814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7321</v>
      </c>
      <c r="C62" s="135"/>
      <c r="D62" s="135"/>
      <c r="E62" s="135">
        <f>'将来負担比率（分子）の構造'!J$45</f>
        <v>7110</v>
      </c>
      <c r="F62" s="135"/>
      <c r="G62" s="135"/>
      <c r="H62" s="135">
        <f>'将来負担比率（分子）の構造'!K$45</f>
        <v>7278</v>
      </c>
      <c r="I62" s="135"/>
      <c r="J62" s="135"/>
      <c r="K62" s="135">
        <f>'将来負担比率（分子）の構造'!L$45</f>
        <v>6701</v>
      </c>
      <c r="L62" s="135"/>
      <c r="M62" s="135"/>
      <c r="N62" s="135">
        <f>'将来負担比率（分子）の構造'!M$45</f>
        <v>6246</v>
      </c>
      <c r="O62" s="135"/>
      <c r="P62" s="135"/>
    </row>
    <row r="63" spans="1:16">
      <c r="A63" s="135" t="s">
        <v>28</v>
      </c>
      <c r="B63" s="135">
        <f>'将来負担比率（分子）の構造'!I$44</f>
        <v>5730</v>
      </c>
      <c r="C63" s="135"/>
      <c r="D63" s="135"/>
      <c r="E63" s="135">
        <f>'将来負担比率（分子）の構造'!J$44</f>
        <v>5396</v>
      </c>
      <c r="F63" s="135"/>
      <c r="G63" s="135"/>
      <c r="H63" s="135">
        <f>'将来負担比率（分子）の構造'!K$44</f>
        <v>5136</v>
      </c>
      <c r="I63" s="135"/>
      <c r="J63" s="135"/>
      <c r="K63" s="135">
        <f>'将来負担比率（分子）の構造'!L$44</f>
        <v>4990</v>
      </c>
      <c r="L63" s="135"/>
      <c r="M63" s="135"/>
      <c r="N63" s="135">
        <f>'将来負担比率（分子）の構造'!M$44</f>
        <v>4780</v>
      </c>
      <c r="O63" s="135"/>
      <c r="P63" s="135"/>
    </row>
    <row r="64" spans="1:16">
      <c r="A64" s="135" t="s">
        <v>27</v>
      </c>
      <c r="B64" s="135">
        <f>'将来負担比率（分子）の構造'!I$43</f>
        <v>258</v>
      </c>
      <c r="C64" s="135"/>
      <c r="D64" s="135"/>
      <c r="E64" s="135">
        <f>'将来負担比率（分子）の構造'!J$43</f>
        <v>200</v>
      </c>
      <c r="F64" s="135"/>
      <c r="G64" s="135"/>
      <c r="H64" s="135">
        <f>'将来負担比率（分子）の構造'!K$43</f>
        <v>169</v>
      </c>
      <c r="I64" s="135"/>
      <c r="J64" s="135"/>
      <c r="K64" s="135">
        <f>'将来負担比率（分子）の構造'!L$43</f>
        <v>149</v>
      </c>
      <c r="L64" s="135"/>
      <c r="M64" s="135"/>
      <c r="N64" s="135">
        <f>'将来負担比率（分子）の構造'!M$43</f>
        <v>151</v>
      </c>
      <c r="O64" s="135"/>
      <c r="P64" s="135"/>
    </row>
    <row r="65" spans="1:16">
      <c r="A65" s="135" t="s">
        <v>26</v>
      </c>
      <c r="B65" s="135">
        <f>'将来負担比率（分子）の構造'!I$42</f>
        <v>1462</v>
      </c>
      <c r="C65" s="135"/>
      <c r="D65" s="135"/>
      <c r="E65" s="135">
        <f>'将来負担比率（分子）の構造'!J$42</f>
        <v>1636</v>
      </c>
      <c r="F65" s="135"/>
      <c r="G65" s="135"/>
      <c r="H65" s="135">
        <f>'将来負担比率（分子）の構造'!K$42</f>
        <v>1453</v>
      </c>
      <c r="I65" s="135"/>
      <c r="J65" s="135"/>
      <c r="K65" s="135">
        <f>'将来負担比率（分子）の構造'!L$42</f>
        <v>1404</v>
      </c>
      <c r="L65" s="135"/>
      <c r="M65" s="135"/>
      <c r="N65" s="135">
        <f>'将来負担比率（分子）の構造'!M$42</f>
        <v>1287</v>
      </c>
      <c r="O65" s="135"/>
      <c r="P65" s="135"/>
    </row>
    <row r="66" spans="1:16">
      <c r="A66" s="135" t="s">
        <v>25</v>
      </c>
      <c r="B66" s="135">
        <f>'将来負担比率（分子）の構造'!I$41</f>
        <v>13630</v>
      </c>
      <c r="C66" s="135"/>
      <c r="D66" s="135"/>
      <c r="E66" s="135">
        <f>'将来負担比率（分子）の構造'!J$41</f>
        <v>13684</v>
      </c>
      <c r="F66" s="135"/>
      <c r="G66" s="135"/>
      <c r="H66" s="135">
        <f>'将来負担比率（分子）の構造'!K$41</f>
        <v>15016</v>
      </c>
      <c r="I66" s="135"/>
      <c r="J66" s="135"/>
      <c r="K66" s="135">
        <f>'将来負担比率（分子）の構造'!L$41</f>
        <v>14990</v>
      </c>
      <c r="L66" s="135"/>
      <c r="M66" s="135"/>
      <c r="N66" s="135">
        <f>'将来負担比率（分子）の構造'!M$41</f>
        <v>15265</v>
      </c>
      <c r="O66" s="135"/>
      <c r="P66" s="135"/>
    </row>
    <row r="67" spans="1:16">
      <c r="A67" s="135" t="s">
        <v>63</v>
      </c>
      <c r="B67" s="135" t="e">
        <f>NA()</f>
        <v>#N/A</v>
      </c>
      <c r="C67" s="135">
        <f>IF(ISNUMBER('将来負担比率（分子）の構造'!I$52), IF('将来負担比率（分子）の構造'!I$52 &lt; 0, 0, '将来負担比率（分子）の構造'!I$52), NA())</f>
        <v>15627</v>
      </c>
      <c r="D67" s="135" t="e">
        <f>NA()</f>
        <v>#N/A</v>
      </c>
      <c r="E67" s="135" t="e">
        <f>NA()</f>
        <v>#N/A</v>
      </c>
      <c r="F67" s="135">
        <f>IF(ISNUMBER('将来負担比率（分子）の構造'!J$52), IF('将来負担比率（分子）の構造'!J$52 &lt; 0, 0, '将来負担比率（分子）の構造'!J$52), NA())</f>
        <v>14765</v>
      </c>
      <c r="G67" s="135" t="e">
        <f>NA()</f>
        <v>#N/A</v>
      </c>
      <c r="H67" s="135" t="e">
        <f>NA()</f>
        <v>#N/A</v>
      </c>
      <c r="I67" s="135">
        <f>IF(ISNUMBER('将来負担比率（分子）の構造'!K$52), IF('将来負担比率（分子）の構造'!K$52 &lt; 0, 0, '将来負担比率（分子）の構造'!K$52), NA())</f>
        <v>15075</v>
      </c>
      <c r="J67" s="135" t="e">
        <f>NA()</f>
        <v>#N/A</v>
      </c>
      <c r="K67" s="135" t="e">
        <f>NA()</f>
        <v>#N/A</v>
      </c>
      <c r="L67" s="135">
        <f>IF(ISNUMBER('将来負担比率（分子）の構造'!L$52), IF('将来負担比率（分子）の構造'!L$52 &lt; 0, 0, '将来負担比率（分子）の構造'!L$52), NA())</f>
        <v>14345</v>
      </c>
      <c r="M67" s="135" t="e">
        <f>NA()</f>
        <v>#N/A</v>
      </c>
      <c r="N67" s="135" t="e">
        <f>NA()</f>
        <v>#N/A</v>
      </c>
      <c r="O67" s="135">
        <f>IF(ISNUMBER('将来負担比率（分子）の構造'!M$52), IF('将来負担比率（分子）の構造'!M$52 &lt; 0, 0, '将来負担比率（分子）の構造'!M$52), NA())</f>
        <v>13342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8455812</v>
      </c>
      <c r="S5" s="639"/>
      <c r="T5" s="639"/>
      <c r="U5" s="639"/>
      <c r="V5" s="639"/>
      <c r="W5" s="639"/>
      <c r="X5" s="639"/>
      <c r="Y5" s="686"/>
      <c r="Z5" s="699">
        <v>50.6</v>
      </c>
      <c r="AA5" s="699"/>
      <c r="AB5" s="699"/>
      <c r="AC5" s="699"/>
      <c r="AD5" s="700">
        <v>8421772</v>
      </c>
      <c r="AE5" s="700"/>
      <c r="AF5" s="700"/>
      <c r="AG5" s="700"/>
      <c r="AH5" s="700"/>
      <c r="AI5" s="700"/>
      <c r="AJ5" s="700"/>
      <c r="AK5" s="700"/>
      <c r="AL5" s="687">
        <v>84.9</v>
      </c>
      <c r="AM5" s="656"/>
      <c r="AN5" s="656"/>
      <c r="AO5" s="688"/>
      <c r="AP5" s="675" t="s">
        <v>207</v>
      </c>
      <c r="AQ5" s="676"/>
      <c r="AR5" s="676"/>
      <c r="AS5" s="676"/>
      <c r="AT5" s="676"/>
      <c r="AU5" s="676"/>
      <c r="AV5" s="676"/>
      <c r="AW5" s="676"/>
      <c r="AX5" s="676"/>
      <c r="AY5" s="676"/>
      <c r="AZ5" s="676"/>
      <c r="BA5" s="676"/>
      <c r="BB5" s="676"/>
      <c r="BC5" s="676"/>
      <c r="BD5" s="676"/>
      <c r="BE5" s="676"/>
      <c r="BF5" s="677"/>
      <c r="BG5" s="588">
        <v>8449467</v>
      </c>
      <c r="BH5" s="589"/>
      <c r="BI5" s="589"/>
      <c r="BJ5" s="589"/>
      <c r="BK5" s="589"/>
      <c r="BL5" s="589"/>
      <c r="BM5" s="589"/>
      <c r="BN5" s="590"/>
      <c r="BO5" s="641">
        <v>99.9</v>
      </c>
      <c r="BP5" s="641"/>
      <c r="BQ5" s="641"/>
      <c r="BR5" s="641"/>
      <c r="BS5" s="642">
        <v>34040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251368</v>
      </c>
      <c r="S6" s="589"/>
      <c r="T6" s="589"/>
      <c r="U6" s="589"/>
      <c r="V6" s="589"/>
      <c r="W6" s="589"/>
      <c r="X6" s="589"/>
      <c r="Y6" s="590"/>
      <c r="Z6" s="641">
        <v>1.5</v>
      </c>
      <c r="AA6" s="641"/>
      <c r="AB6" s="641"/>
      <c r="AC6" s="641"/>
      <c r="AD6" s="642">
        <v>251368</v>
      </c>
      <c r="AE6" s="642"/>
      <c r="AF6" s="642"/>
      <c r="AG6" s="642"/>
      <c r="AH6" s="642"/>
      <c r="AI6" s="642"/>
      <c r="AJ6" s="642"/>
      <c r="AK6" s="642"/>
      <c r="AL6" s="611">
        <v>2.5</v>
      </c>
      <c r="AM6" s="643"/>
      <c r="AN6" s="643"/>
      <c r="AO6" s="644"/>
      <c r="AP6" s="585" t="s">
        <v>212</v>
      </c>
      <c r="AQ6" s="586"/>
      <c r="AR6" s="586"/>
      <c r="AS6" s="586"/>
      <c r="AT6" s="586"/>
      <c r="AU6" s="586"/>
      <c r="AV6" s="586"/>
      <c r="AW6" s="586"/>
      <c r="AX6" s="586"/>
      <c r="AY6" s="586"/>
      <c r="AZ6" s="586"/>
      <c r="BA6" s="586"/>
      <c r="BB6" s="586"/>
      <c r="BC6" s="586"/>
      <c r="BD6" s="586"/>
      <c r="BE6" s="586"/>
      <c r="BF6" s="587"/>
      <c r="BG6" s="588">
        <v>8449467</v>
      </c>
      <c r="BH6" s="589"/>
      <c r="BI6" s="589"/>
      <c r="BJ6" s="589"/>
      <c r="BK6" s="589"/>
      <c r="BL6" s="589"/>
      <c r="BM6" s="589"/>
      <c r="BN6" s="590"/>
      <c r="BO6" s="641">
        <v>99.9</v>
      </c>
      <c r="BP6" s="641"/>
      <c r="BQ6" s="641"/>
      <c r="BR6" s="641"/>
      <c r="BS6" s="642">
        <v>34040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215958</v>
      </c>
      <c r="CS6" s="589"/>
      <c r="CT6" s="589"/>
      <c r="CU6" s="589"/>
      <c r="CV6" s="589"/>
      <c r="CW6" s="589"/>
      <c r="CX6" s="589"/>
      <c r="CY6" s="590"/>
      <c r="CZ6" s="641">
        <v>1.3</v>
      </c>
      <c r="DA6" s="641"/>
      <c r="DB6" s="641"/>
      <c r="DC6" s="641"/>
      <c r="DD6" s="594" t="s">
        <v>214</v>
      </c>
      <c r="DE6" s="589"/>
      <c r="DF6" s="589"/>
      <c r="DG6" s="589"/>
      <c r="DH6" s="589"/>
      <c r="DI6" s="589"/>
      <c r="DJ6" s="589"/>
      <c r="DK6" s="589"/>
      <c r="DL6" s="589"/>
      <c r="DM6" s="589"/>
      <c r="DN6" s="589"/>
      <c r="DO6" s="589"/>
      <c r="DP6" s="590"/>
      <c r="DQ6" s="594">
        <v>215958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9374</v>
      </c>
      <c r="S7" s="589"/>
      <c r="T7" s="589"/>
      <c r="U7" s="589"/>
      <c r="V7" s="589"/>
      <c r="W7" s="589"/>
      <c r="X7" s="589"/>
      <c r="Y7" s="590"/>
      <c r="Z7" s="641">
        <v>0.1</v>
      </c>
      <c r="AA7" s="641"/>
      <c r="AB7" s="641"/>
      <c r="AC7" s="641"/>
      <c r="AD7" s="642">
        <v>9374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2406248</v>
      </c>
      <c r="BH7" s="589"/>
      <c r="BI7" s="589"/>
      <c r="BJ7" s="589"/>
      <c r="BK7" s="589"/>
      <c r="BL7" s="589"/>
      <c r="BM7" s="589"/>
      <c r="BN7" s="590"/>
      <c r="BO7" s="641">
        <v>28.5</v>
      </c>
      <c r="BP7" s="641"/>
      <c r="BQ7" s="641"/>
      <c r="BR7" s="641"/>
      <c r="BS7" s="642">
        <v>34040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2522974</v>
      </c>
      <c r="CS7" s="589"/>
      <c r="CT7" s="589"/>
      <c r="CU7" s="589"/>
      <c r="CV7" s="589"/>
      <c r="CW7" s="589"/>
      <c r="CX7" s="589"/>
      <c r="CY7" s="590"/>
      <c r="CZ7" s="641">
        <v>15.8</v>
      </c>
      <c r="DA7" s="641"/>
      <c r="DB7" s="641"/>
      <c r="DC7" s="641"/>
      <c r="DD7" s="594">
        <v>1188</v>
      </c>
      <c r="DE7" s="589"/>
      <c r="DF7" s="589"/>
      <c r="DG7" s="589"/>
      <c r="DH7" s="589"/>
      <c r="DI7" s="589"/>
      <c r="DJ7" s="589"/>
      <c r="DK7" s="589"/>
      <c r="DL7" s="589"/>
      <c r="DM7" s="589"/>
      <c r="DN7" s="589"/>
      <c r="DO7" s="589"/>
      <c r="DP7" s="590"/>
      <c r="DQ7" s="594">
        <v>1918612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41228</v>
      </c>
      <c r="S8" s="589"/>
      <c r="T8" s="589"/>
      <c r="U8" s="589"/>
      <c r="V8" s="589"/>
      <c r="W8" s="589"/>
      <c r="X8" s="589"/>
      <c r="Y8" s="590"/>
      <c r="Z8" s="641">
        <v>0.2</v>
      </c>
      <c r="AA8" s="641"/>
      <c r="AB8" s="641"/>
      <c r="AC8" s="641"/>
      <c r="AD8" s="642">
        <v>41228</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79620</v>
      </c>
      <c r="BH8" s="589"/>
      <c r="BI8" s="589"/>
      <c r="BJ8" s="589"/>
      <c r="BK8" s="589"/>
      <c r="BL8" s="589"/>
      <c r="BM8" s="589"/>
      <c r="BN8" s="590"/>
      <c r="BO8" s="641">
        <v>0.9</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5713024</v>
      </c>
      <c r="CS8" s="589"/>
      <c r="CT8" s="589"/>
      <c r="CU8" s="589"/>
      <c r="CV8" s="589"/>
      <c r="CW8" s="589"/>
      <c r="CX8" s="589"/>
      <c r="CY8" s="590"/>
      <c r="CZ8" s="641">
        <v>35.700000000000003</v>
      </c>
      <c r="DA8" s="641"/>
      <c r="DB8" s="641"/>
      <c r="DC8" s="641"/>
      <c r="DD8" s="594" t="s">
        <v>214</v>
      </c>
      <c r="DE8" s="589"/>
      <c r="DF8" s="589"/>
      <c r="DG8" s="589"/>
      <c r="DH8" s="589"/>
      <c r="DI8" s="589"/>
      <c r="DJ8" s="589"/>
      <c r="DK8" s="589"/>
      <c r="DL8" s="589"/>
      <c r="DM8" s="589"/>
      <c r="DN8" s="589"/>
      <c r="DO8" s="589"/>
      <c r="DP8" s="590"/>
      <c r="DQ8" s="594">
        <v>2966648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28884</v>
      </c>
      <c r="S9" s="589"/>
      <c r="T9" s="589"/>
      <c r="U9" s="589"/>
      <c r="V9" s="589"/>
      <c r="W9" s="589"/>
      <c r="X9" s="589"/>
      <c r="Y9" s="590"/>
      <c r="Z9" s="641">
        <v>0.2</v>
      </c>
      <c r="AA9" s="641"/>
      <c r="AB9" s="641"/>
      <c r="AC9" s="641"/>
      <c r="AD9" s="642">
        <v>28884</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1923252</v>
      </c>
      <c r="BH9" s="589"/>
      <c r="BI9" s="589"/>
      <c r="BJ9" s="589"/>
      <c r="BK9" s="589"/>
      <c r="BL9" s="589"/>
      <c r="BM9" s="589"/>
      <c r="BN9" s="590"/>
      <c r="BO9" s="641">
        <v>22.7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1675017</v>
      </c>
      <c r="CS9" s="589"/>
      <c r="CT9" s="589"/>
      <c r="CU9" s="589"/>
      <c r="CV9" s="589"/>
      <c r="CW9" s="589"/>
      <c r="CX9" s="589"/>
      <c r="CY9" s="590"/>
      <c r="CZ9" s="641">
        <v>10.5</v>
      </c>
      <c r="DA9" s="641"/>
      <c r="DB9" s="641"/>
      <c r="DC9" s="641"/>
      <c r="DD9" s="594">
        <v>11716</v>
      </c>
      <c r="DE9" s="589"/>
      <c r="DF9" s="589"/>
      <c r="DG9" s="589"/>
      <c r="DH9" s="589"/>
      <c r="DI9" s="589"/>
      <c r="DJ9" s="589"/>
      <c r="DK9" s="589"/>
      <c r="DL9" s="589"/>
      <c r="DM9" s="589"/>
      <c r="DN9" s="589"/>
      <c r="DO9" s="589"/>
      <c r="DP9" s="590"/>
      <c r="DQ9" s="594">
        <v>1384898</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521810</v>
      </c>
      <c r="S10" s="589"/>
      <c r="T10" s="589"/>
      <c r="U10" s="589"/>
      <c r="V10" s="589"/>
      <c r="W10" s="589"/>
      <c r="X10" s="589"/>
      <c r="Y10" s="590"/>
      <c r="Z10" s="641">
        <v>3.1</v>
      </c>
      <c r="AA10" s="641"/>
      <c r="AB10" s="641"/>
      <c r="AC10" s="641"/>
      <c r="AD10" s="642">
        <v>521810</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133426</v>
      </c>
      <c r="BH10" s="589"/>
      <c r="BI10" s="589"/>
      <c r="BJ10" s="589"/>
      <c r="BK10" s="589"/>
      <c r="BL10" s="589"/>
      <c r="BM10" s="589"/>
      <c r="BN10" s="590"/>
      <c r="BO10" s="641">
        <v>1.6</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3575</v>
      </c>
      <c r="CS10" s="589"/>
      <c r="CT10" s="589"/>
      <c r="CU10" s="589"/>
      <c r="CV10" s="589"/>
      <c r="CW10" s="589"/>
      <c r="CX10" s="589"/>
      <c r="CY10" s="590"/>
      <c r="CZ10" s="641">
        <v>0</v>
      </c>
      <c r="DA10" s="641"/>
      <c r="DB10" s="641"/>
      <c r="DC10" s="641"/>
      <c r="DD10" s="594" t="s">
        <v>111</v>
      </c>
      <c r="DE10" s="589"/>
      <c r="DF10" s="589"/>
      <c r="DG10" s="589"/>
      <c r="DH10" s="589"/>
      <c r="DI10" s="589"/>
      <c r="DJ10" s="589"/>
      <c r="DK10" s="589"/>
      <c r="DL10" s="589"/>
      <c r="DM10" s="589"/>
      <c r="DN10" s="589"/>
      <c r="DO10" s="589"/>
      <c r="DP10" s="590"/>
      <c r="DQ10" s="594">
        <v>3575</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67344</v>
      </c>
      <c r="S11" s="589"/>
      <c r="T11" s="589"/>
      <c r="U11" s="589"/>
      <c r="V11" s="589"/>
      <c r="W11" s="589"/>
      <c r="X11" s="589"/>
      <c r="Y11" s="590"/>
      <c r="Z11" s="641">
        <v>0.4</v>
      </c>
      <c r="AA11" s="641"/>
      <c r="AB11" s="641"/>
      <c r="AC11" s="641"/>
      <c r="AD11" s="642">
        <v>67344</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269950</v>
      </c>
      <c r="BH11" s="589"/>
      <c r="BI11" s="589"/>
      <c r="BJ11" s="589"/>
      <c r="BK11" s="589"/>
      <c r="BL11" s="589"/>
      <c r="BM11" s="589"/>
      <c r="BN11" s="590"/>
      <c r="BO11" s="641">
        <v>3.2</v>
      </c>
      <c r="BP11" s="641"/>
      <c r="BQ11" s="641"/>
      <c r="BR11" s="641"/>
      <c r="BS11" s="594">
        <v>34040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528976</v>
      </c>
      <c r="CS11" s="589"/>
      <c r="CT11" s="589"/>
      <c r="CU11" s="589"/>
      <c r="CV11" s="589"/>
      <c r="CW11" s="589"/>
      <c r="CX11" s="589"/>
      <c r="CY11" s="590"/>
      <c r="CZ11" s="641">
        <v>3.3</v>
      </c>
      <c r="DA11" s="641"/>
      <c r="DB11" s="641"/>
      <c r="DC11" s="641"/>
      <c r="DD11" s="594">
        <v>194793</v>
      </c>
      <c r="DE11" s="589"/>
      <c r="DF11" s="589"/>
      <c r="DG11" s="589"/>
      <c r="DH11" s="589"/>
      <c r="DI11" s="589"/>
      <c r="DJ11" s="589"/>
      <c r="DK11" s="589"/>
      <c r="DL11" s="589"/>
      <c r="DM11" s="589"/>
      <c r="DN11" s="589"/>
      <c r="DO11" s="589"/>
      <c r="DP11" s="590"/>
      <c r="DQ11" s="594">
        <v>312017</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5546081</v>
      </c>
      <c r="BH12" s="589"/>
      <c r="BI12" s="589"/>
      <c r="BJ12" s="589"/>
      <c r="BK12" s="589"/>
      <c r="BL12" s="589"/>
      <c r="BM12" s="589"/>
      <c r="BN12" s="590"/>
      <c r="BO12" s="641">
        <v>65.599999999999994</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359410</v>
      </c>
      <c r="CS12" s="589"/>
      <c r="CT12" s="589"/>
      <c r="CU12" s="589"/>
      <c r="CV12" s="589"/>
      <c r="CW12" s="589"/>
      <c r="CX12" s="589"/>
      <c r="CY12" s="590"/>
      <c r="CZ12" s="641">
        <v>2.2000000000000002</v>
      </c>
      <c r="DA12" s="641"/>
      <c r="DB12" s="641"/>
      <c r="DC12" s="641"/>
      <c r="DD12" s="594">
        <v>3319</v>
      </c>
      <c r="DE12" s="589"/>
      <c r="DF12" s="589"/>
      <c r="DG12" s="589"/>
      <c r="DH12" s="589"/>
      <c r="DI12" s="589"/>
      <c r="DJ12" s="589"/>
      <c r="DK12" s="589"/>
      <c r="DL12" s="589"/>
      <c r="DM12" s="589"/>
      <c r="DN12" s="589"/>
      <c r="DO12" s="589"/>
      <c r="DP12" s="590"/>
      <c r="DQ12" s="594">
        <v>286709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31117</v>
      </c>
      <c r="S13" s="589"/>
      <c r="T13" s="589"/>
      <c r="U13" s="589"/>
      <c r="V13" s="589"/>
      <c r="W13" s="589"/>
      <c r="X13" s="589"/>
      <c r="Y13" s="590"/>
      <c r="Z13" s="641">
        <v>0.2</v>
      </c>
      <c r="AA13" s="641"/>
      <c r="AB13" s="641"/>
      <c r="AC13" s="641"/>
      <c r="AD13" s="642">
        <v>31117</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5514930</v>
      </c>
      <c r="BH13" s="589"/>
      <c r="BI13" s="589"/>
      <c r="BJ13" s="589"/>
      <c r="BK13" s="589"/>
      <c r="BL13" s="589"/>
      <c r="BM13" s="589"/>
      <c r="BN13" s="590"/>
      <c r="BO13" s="641">
        <v>65.2</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1331833</v>
      </c>
      <c r="CS13" s="589"/>
      <c r="CT13" s="589"/>
      <c r="CU13" s="589"/>
      <c r="CV13" s="589"/>
      <c r="CW13" s="589"/>
      <c r="CX13" s="589"/>
      <c r="CY13" s="590"/>
      <c r="CZ13" s="641">
        <v>8.3000000000000007</v>
      </c>
      <c r="DA13" s="641"/>
      <c r="DB13" s="641"/>
      <c r="DC13" s="641"/>
      <c r="DD13" s="594">
        <v>423524</v>
      </c>
      <c r="DE13" s="589"/>
      <c r="DF13" s="589"/>
      <c r="DG13" s="589"/>
      <c r="DH13" s="589"/>
      <c r="DI13" s="589"/>
      <c r="DJ13" s="589"/>
      <c r="DK13" s="589"/>
      <c r="DL13" s="589"/>
      <c r="DM13" s="589"/>
      <c r="DN13" s="589"/>
      <c r="DO13" s="589"/>
      <c r="DP13" s="590"/>
      <c r="DQ13" s="594">
        <v>968764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112155</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854688</v>
      </c>
      <c r="CS14" s="589"/>
      <c r="CT14" s="589"/>
      <c r="CU14" s="589"/>
      <c r="CV14" s="589"/>
      <c r="CW14" s="589"/>
      <c r="CX14" s="589"/>
      <c r="CY14" s="590"/>
      <c r="CZ14" s="641">
        <v>5.3</v>
      </c>
      <c r="DA14" s="641"/>
      <c r="DB14" s="641"/>
      <c r="DC14" s="641"/>
      <c r="DD14" s="594">
        <v>4190</v>
      </c>
      <c r="DE14" s="589"/>
      <c r="DF14" s="589"/>
      <c r="DG14" s="589"/>
      <c r="DH14" s="589"/>
      <c r="DI14" s="589"/>
      <c r="DJ14" s="589"/>
      <c r="DK14" s="589"/>
      <c r="DL14" s="589"/>
      <c r="DM14" s="589"/>
      <c r="DN14" s="589"/>
      <c r="DO14" s="589"/>
      <c r="DP14" s="590"/>
      <c r="DQ14" s="594">
        <v>833605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18289</v>
      </c>
      <c r="S15" s="589"/>
      <c r="T15" s="589"/>
      <c r="U15" s="589"/>
      <c r="V15" s="589"/>
      <c r="W15" s="589"/>
      <c r="X15" s="589"/>
      <c r="Y15" s="590"/>
      <c r="Z15" s="641">
        <v>0.1</v>
      </c>
      <c r="AA15" s="641"/>
      <c r="AB15" s="641"/>
      <c r="AC15" s="641"/>
      <c r="AD15" s="642">
        <v>18289</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384983</v>
      </c>
      <c r="BH15" s="589"/>
      <c r="BI15" s="589"/>
      <c r="BJ15" s="589"/>
      <c r="BK15" s="589"/>
      <c r="BL15" s="589"/>
      <c r="BM15" s="589"/>
      <c r="BN15" s="590"/>
      <c r="BO15" s="641">
        <v>4.5999999999999996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1115237</v>
      </c>
      <c r="CS15" s="589"/>
      <c r="CT15" s="589"/>
      <c r="CU15" s="589"/>
      <c r="CV15" s="589"/>
      <c r="CW15" s="589"/>
      <c r="CX15" s="589"/>
      <c r="CY15" s="590"/>
      <c r="CZ15" s="641">
        <v>7</v>
      </c>
      <c r="DA15" s="641"/>
      <c r="DB15" s="641"/>
      <c r="DC15" s="641"/>
      <c r="DD15" s="594">
        <v>6992</v>
      </c>
      <c r="DE15" s="589"/>
      <c r="DF15" s="589"/>
      <c r="DG15" s="589"/>
      <c r="DH15" s="589"/>
      <c r="DI15" s="589"/>
      <c r="DJ15" s="589"/>
      <c r="DK15" s="589"/>
      <c r="DL15" s="589"/>
      <c r="DM15" s="589"/>
      <c r="DN15" s="589"/>
      <c r="DO15" s="589"/>
      <c r="DP15" s="590"/>
      <c r="DQ15" s="594">
        <v>898410</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708238</v>
      </c>
      <c r="S16" s="589"/>
      <c r="T16" s="589"/>
      <c r="U16" s="589"/>
      <c r="V16" s="589"/>
      <c r="W16" s="589"/>
      <c r="X16" s="589"/>
      <c r="Y16" s="590"/>
      <c r="Z16" s="641">
        <v>4.2</v>
      </c>
      <c r="AA16" s="641"/>
      <c r="AB16" s="641"/>
      <c r="AC16" s="641"/>
      <c r="AD16" s="642">
        <v>494567</v>
      </c>
      <c r="AE16" s="642"/>
      <c r="AF16" s="642"/>
      <c r="AG16" s="642"/>
      <c r="AH16" s="642"/>
      <c r="AI16" s="642"/>
      <c r="AJ16" s="642"/>
      <c r="AK16" s="642"/>
      <c r="AL16" s="611">
        <v>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145105</v>
      </c>
      <c r="CS16" s="589"/>
      <c r="CT16" s="589"/>
      <c r="CU16" s="589"/>
      <c r="CV16" s="589"/>
      <c r="CW16" s="589"/>
      <c r="CX16" s="589"/>
      <c r="CY16" s="590"/>
      <c r="CZ16" s="641">
        <v>0.9</v>
      </c>
      <c r="DA16" s="641"/>
      <c r="DB16" s="641"/>
      <c r="DC16" s="641"/>
      <c r="DD16" s="594" t="s">
        <v>111</v>
      </c>
      <c r="DE16" s="589"/>
      <c r="DF16" s="589"/>
      <c r="DG16" s="589"/>
      <c r="DH16" s="589"/>
      <c r="DI16" s="589"/>
      <c r="DJ16" s="589"/>
      <c r="DK16" s="589"/>
      <c r="DL16" s="589"/>
      <c r="DM16" s="589"/>
      <c r="DN16" s="589"/>
      <c r="DO16" s="589"/>
      <c r="DP16" s="590"/>
      <c r="DQ16" s="594">
        <v>9358</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494567</v>
      </c>
      <c r="S17" s="589"/>
      <c r="T17" s="589"/>
      <c r="U17" s="589"/>
      <c r="V17" s="589"/>
      <c r="W17" s="589"/>
      <c r="X17" s="589"/>
      <c r="Y17" s="590"/>
      <c r="Z17" s="641">
        <v>3</v>
      </c>
      <c r="AA17" s="641"/>
      <c r="AB17" s="641"/>
      <c r="AC17" s="641"/>
      <c r="AD17" s="642">
        <v>494567</v>
      </c>
      <c r="AE17" s="642"/>
      <c r="AF17" s="642"/>
      <c r="AG17" s="642"/>
      <c r="AH17" s="642"/>
      <c r="AI17" s="642"/>
      <c r="AJ17" s="642"/>
      <c r="AK17" s="642"/>
      <c r="AL17" s="611">
        <v>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1543542</v>
      </c>
      <c r="CS17" s="589"/>
      <c r="CT17" s="589"/>
      <c r="CU17" s="589"/>
      <c r="CV17" s="589"/>
      <c r="CW17" s="589"/>
      <c r="CX17" s="589"/>
      <c r="CY17" s="590"/>
      <c r="CZ17" s="641">
        <v>9.6</v>
      </c>
      <c r="DA17" s="641"/>
      <c r="DB17" s="641"/>
      <c r="DC17" s="641"/>
      <c r="DD17" s="594" t="s">
        <v>111</v>
      </c>
      <c r="DE17" s="589"/>
      <c r="DF17" s="589"/>
      <c r="DG17" s="589"/>
      <c r="DH17" s="589"/>
      <c r="DI17" s="589"/>
      <c r="DJ17" s="589"/>
      <c r="DK17" s="589"/>
      <c r="DL17" s="589"/>
      <c r="DM17" s="589"/>
      <c r="DN17" s="589"/>
      <c r="DO17" s="589"/>
      <c r="DP17" s="590"/>
      <c r="DQ17" s="594">
        <v>1543542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213623</v>
      </c>
      <c r="S18" s="589"/>
      <c r="T18" s="589"/>
      <c r="U18" s="589"/>
      <c r="V18" s="589"/>
      <c r="W18" s="589"/>
      <c r="X18" s="589"/>
      <c r="Y18" s="590"/>
      <c r="Z18" s="641">
        <v>1.3</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48</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6345</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10133464</v>
      </c>
      <c r="S20" s="589"/>
      <c r="T20" s="589"/>
      <c r="U20" s="589"/>
      <c r="V20" s="589"/>
      <c r="W20" s="589"/>
      <c r="X20" s="589"/>
      <c r="Y20" s="590"/>
      <c r="Z20" s="641">
        <v>60.7</v>
      </c>
      <c r="AA20" s="641"/>
      <c r="AB20" s="641"/>
      <c r="AC20" s="641"/>
      <c r="AD20" s="642">
        <v>9885753</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6345</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16009339</v>
      </c>
      <c r="CS20" s="589"/>
      <c r="CT20" s="589"/>
      <c r="CU20" s="589"/>
      <c r="CV20" s="589"/>
      <c r="CW20" s="589"/>
      <c r="CX20" s="589"/>
      <c r="CY20" s="590"/>
      <c r="CZ20" s="641">
        <v>100</v>
      </c>
      <c r="DA20" s="641"/>
      <c r="DB20" s="641"/>
      <c r="DC20" s="641"/>
      <c r="DD20" s="594">
        <v>645722</v>
      </c>
      <c r="DE20" s="589"/>
      <c r="DF20" s="589"/>
      <c r="DG20" s="589"/>
      <c r="DH20" s="589"/>
      <c r="DI20" s="589"/>
      <c r="DJ20" s="589"/>
      <c r="DK20" s="589"/>
      <c r="DL20" s="589"/>
      <c r="DM20" s="589"/>
      <c r="DN20" s="589"/>
      <c r="DO20" s="589"/>
      <c r="DP20" s="590"/>
      <c r="DQ20" s="594">
        <v>11342096</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4326</v>
      </c>
      <c r="S21" s="589"/>
      <c r="T21" s="589"/>
      <c r="U21" s="589"/>
      <c r="V21" s="589"/>
      <c r="W21" s="589"/>
      <c r="X21" s="589"/>
      <c r="Y21" s="590"/>
      <c r="Z21" s="641">
        <v>0</v>
      </c>
      <c r="AA21" s="641"/>
      <c r="AB21" s="641"/>
      <c r="AC21" s="641"/>
      <c r="AD21" s="642">
        <v>4326</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6345</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140983</v>
      </c>
      <c r="S22" s="589"/>
      <c r="T22" s="589"/>
      <c r="U22" s="589"/>
      <c r="V22" s="589"/>
      <c r="W22" s="589"/>
      <c r="X22" s="589"/>
      <c r="Y22" s="590"/>
      <c r="Z22" s="641">
        <v>0.8</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137975</v>
      </c>
      <c r="S23" s="589"/>
      <c r="T23" s="589"/>
      <c r="U23" s="589"/>
      <c r="V23" s="589"/>
      <c r="W23" s="589"/>
      <c r="X23" s="589"/>
      <c r="Y23" s="590"/>
      <c r="Z23" s="641">
        <v>0.8</v>
      </c>
      <c r="AA23" s="641"/>
      <c r="AB23" s="641"/>
      <c r="AC23" s="641"/>
      <c r="AD23" s="642">
        <v>21582</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211196</v>
      </c>
      <c r="S24" s="589"/>
      <c r="T24" s="589"/>
      <c r="U24" s="589"/>
      <c r="V24" s="589"/>
      <c r="W24" s="589"/>
      <c r="X24" s="589"/>
      <c r="Y24" s="590"/>
      <c r="Z24" s="641">
        <v>1.3</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8642698</v>
      </c>
      <c r="CS24" s="639"/>
      <c r="CT24" s="639"/>
      <c r="CU24" s="639"/>
      <c r="CV24" s="639"/>
      <c r="CW24" s="639"/>
      <c r="CX24" s="639"/>
      <c r="CY24" s="686"/>
      <c r="CZ24" s="690">
        <v>54</v>
      </c>
      <c r="DA24" s="691"/>
      <c r="DB24" s="691"/>
      <c r="DC24" s="692"/>
      <c r="DD24" s="685">
        <v>5780664</v>
      </c>
      <c r="DE24" s="639"/>
      <c r="DF24" s="639"/>
      <c r="DG24" s="639"/>
      <c r="DH24" s="639"/>
      <c r="DI24" s="639"/>
      <c r="DJ24" s="639"/>
      <c r="DK24" s="686"/>
      <c r="DL24" s="685">
        <v>5775333</v>
      </c>
      <c r="DM24" s="639"/>
      <c r="DN24" s="639"/>
      <c r="DO24" s="639"/>
      <c r="DP24" s="639"/>
      <c r="DQ24" s="639"/>
      <c r="DR24" s="639"/>
      <c r="DS24" s="639"/>
      <c r="DT24" s="639"/>
      <c r="DU24" s="639"/>
      <c r="DV24" s="686"/>
      <c r="DW24" s="687">
        <v>53.1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2020600</v>
      </c>
      <c r="S25" s="589"/>
      <c r="T25" s="589"/>
      <c r="U25" s="589"/>
      <c r="V25" s="589"/>
      <c r="W25" s="589"/>
      <c r="X25" s="589"/>
      <c r="Y25" s="590"/>
      <c r="Z25" s="641">
        <v>12.1</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3780460</v>
      </c>
      <c r="CS25" s="607"/>
      <c r="CT25" s="607"/>
      <c r="CU25" s="607"/>
      <c r="CV25" s="607"/>
      <c r="CW25" s="607"/>
      <c r="CX25" s="607"/>
      <c r="CY25" s="608"/>
      <c r="CZ25" s="591">
        <v>23.6</v>
      </c>
      <c r="DA25" s="609"/>
      <c r="DB25" s="609"/>
      <c r="DC25" s="610"/>
      <c r="DD25" s="594">
        <v>3192447</v>
      </c>
      <c r="DE25" s="607"/>
      <c r="DF25" s="607"/>
      <c r="DG25" s="607"/>
      <c r="DH25" s="607"/>
      <c r="DI25" s="607"/>
      <c r="DJ25" s="607"/>
      <c r="DK25" s="608"/>
      <c r="DL25" s="594">
        <v>3189696</v>
      </c>
      <c r="DM25" s="607"/>
      <c r="DN25" s="607"/>
      <c r="DO25" s="607"/>
      <c r="DP25" s="607"/>
      <c r="DQ25" s="607"/>
      <c r="DR25" s="607"/>
      <c r="DS25" s="607"/>
      <c r="DT25" s="607"/>
      <c r="DU25" s="607"/>
      <c r="DV25" s="608"/>
      <c r="DW25" s="611">
        <v>29.3</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2301287</v>
      </c>
      <c r="CS26" s="589"/>
      <c r="CT26" s="589"/>
      <c r="CU26" s="589"/>
      <c r="CV26" s="589"/>
      <c r="CW26" s="589"/>
      <c r="CX26" s="589"/>
      <c r="CY26" s="590"/>
      <c r="CZ26" s="591">
        <v>14.4</v>
      </c>
      <c r="DA26" s="609"/>
      <c r="DB26" s="609"/>
      <c r="DC26" s="610"/>
      <c r="DD26" s="594">
        <v>2234659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1112389</v>
      </c>
      <c r="S27" s="589"/>
      <c r="T27" s="589"/>
      <c r="U27" s="589"/>
      <c r="V27" s="589"/>
      <c r="W27" s="589"/>
      <c r="X27" s="589"/>
      <c r="Y27" s="590"/>
      <c r="Z27" s="641">
        <v>6.7</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8455812</v>
      </c>
      <c r="BH27" s="589"/>
      <c r="BI27" s="589"/>
      <c r="BJ27" s="589"/>
      <c r="BK27" s="589"/>
      <c r="BL27" s="589"/>
      <c r="BM27" s="589"/>
      <c r="BN27" s="590"/>
      <c r="BO27" s="641">
        <v>100</v>
      </c>
      <c r="BP27" s="641"/>
      <c r="BQ27" s="641"/>
      <c r="BR27" s="641"/>
      <c r="BS27" s="594">
        <v>34040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3318696</v>
      </c>
      <c r="CS27" s="607"/>
      <c r="CT27" s="607"/>
      <c r="CU27" s="607"/>
      <c r="CV27" s="607"/>
      <c r="CW27" s="607"/>
      <c r="CX27" s="607"/>
      <c r="CY27" s="608"/>
      <c r="CZ27" s="591">
        <v>20.7</v>
      </c>
      <c r="DA27" s="609"/>
      <c r="DB27" s="609"/>
      <c r="DC27" s="610"/>
      <c r="DD27" s="594">
        <v>1044675</v>
      </c>
      <c r="DE27" s="607"/>
      <c r="DF27" s="607"/>
      <c r="DG27" s="607"/>
      <c r="DH27" s="607"/>
      <c r="DI27" s="607"/>
      <c r="DJ27" s="607"/>
      <c r="DK27" s="608"/>
      <c r="DL27" s="594">
        <v>1042095</v>
      </c>
      <c r="DM27" s="607"/>
      <c r="DN27" s="607"/>
      <c r="DO27" s="607"/>
      <c r="DP27" s="607"/>
      <c r="DQ27" s="607"/>
      <c r="DR27" s="607"/>
      <c r="DS27" s="607"/>
      <c r="DT27" s="607"/>
      <c r="DU27" s="607"/>
      <c r="DV27" s="608"/>
      <c r="DW27" s="611">
        <v>9.6</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124408</v>
      </c>
      <c r="S28" s="589"/>
      <c r="T28" s="589"/>
      <c r="U28" s="589"/>
      <c r="V28" s="589"/>
      <c r="W28" s="589"/>
      <c r="X28" s="589"/>
      <c r="Y28" s="590"/>
      <c r="Z28" s="641">
        <v>0.7</v>
      </c>
      <c r="AA28" s="641"/>
      <c r="AB28" s="641"/>
      <c r="AC28" s="641"/>
      <c r="AD28" s="642">
        <v>7726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1543542</v>
      </c>
      <c r="CS28" s="589"/>
      <c r="CT28" s="589"/>
      <c r="CU28" s="589"/>
      <c r="CV28" s="589"/>
      <c r="CW28" s="589"/>
      <c r="CX28" s="589"/>
      <c r="CY28" s="590"/>
      <c r="CZ28" s="591">
        <v>9.6</v>
      </c>
      <c r="DA28" s="609"/>
      <c r="DB28" s="609"/>
      <c r="DC28" s="610"/>
      <c r="DD28" s="594">
        <v>1543542</v>
      </c>
      <c r="DE28" s="589"/>
      <c r="DF28" s="589"/>
      <c r="DG28" s="589"/>
      <c r="DH28" s="589"/>
      <c r="DI28" s="589"/>
      <c r="DJ28" s="589"/>
      <c r="DK28" s="590"/>
      <c r="DL28" s="594">
        <v>1543542</v>
      </c>
      <c r="DM28" s="589"/>
      <c r="DN28" s="589"/>
      <c r="DO28" s="589"/>
      <c r="DP28" s="589"/>
      <c r="DQ28" s="589"/>
      <c r="DR28" s="589"/>
      <c r="DS28" s="589"/>
      <c r="DT28" s="589"/>
      <c r="DU28" s="589"/>
      <c r="DV28" s="590"/>
      <c r="DW28" s="611">
        <v>14.2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14004</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1543192</v>
      </c>
      <c r="CS29" s="607"/>
      <c r="CT29" s="607"/>
      <c r="CU29" s="607"/>
      <c r="CV29" s="607"/>
      <c r="CW29" s="607"/>
      <c r="CX29" s="607"/>
      <c r="CY29" s="608"/>
      <c r="CZ29" s="591">
        <v>9.6</v>
      </c>
      <c r="DA29" s="609"/>
      <c r="DB29" s="609"/>
      <c r="DC29" s="610"/>
      <c r="DD29" s="594">
        <v>1543192</v>
      </c>
      <c r="DE29" s="607"/>
      <c r="DF29" s="607"/>
      <c r="DG29" s="607"/>
      <c r="DH29" s="607"/>
      <c r="DI29" s="607"/>
      <c r="DJ29" s="607"/>
      <c r="DK29" s="608"/>
      <c r="DL29" s="594">
        <v>1543192</v>
      </c>
      <c r="DM29" s="607"/>
      <c r="DN29" s="607"/>
      <c r="DO29" s="607"/>
      <c r="DP29" s="607"/>
      <c r="DQ29" s="607"/>
      <c r="DR29" s="607"/>
      <c r="DS29" s="607"/>
      <c r="DT29" s="607"/>
      <c r="DU29" s="607"/>
      <c r="DV29" s="608"/>
      <c r="DW29" s="611">
        <v>14.2</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260432</v>
      </c>
      <c r="S30" s="589"/>
      <c r="T30" s="589"/>
      <c r="U30" s="589"/>
      <c r="V30" s="589"/>
      <c r="W30" s="589"/>
      <c r="X30" s="589"/>
      <c r="Y30" s="590"/>
      <c r="Z30" s="641">
        <v>1.6</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98.2</v>
      </c>
      <c r="BH30" s="655"/>
      <c r="BI30" s="655"/>
      <c r="BJ30" s="655"/>
      <c r="BK30" s="655"/>
      <c r="BL30" s="655"/>
      <c r="BM30" s="656">
        <v>90.9</v>
      </c>
      <c r="BN30" s="655"/>
      <c r="BO30" s="655"/>
      <c r="BP30" s="655"/>
      <c r="BQ30" s="657"/>
      <c r="BR30" s="654">
        <v>97.9</v>
      </c>
      <c r="BS30" s="655"/>
      <c r="BT30" s="655"/>
      <c r="BU30" s="655"/>
      <c r="BV30" s="655"/>
      <c r="BW30" s="655"/>
      <c r="BX30" s="656">
        <v>90.1</v>
      </c>
      <c r="BY30" s="655"/>
      <c r="BZ30" s="655"/>
      <c r="CA30" s="655"/>
      <c r="CB30" s="657"/>
      <c r="CD30" s="660"/>
      <c r="CE30" s="661"/>
      <c r="CF30" s="625" t="s">
        <v>290</v>
      </c>
      <c r="CG30" s="622"/>
      <c r="CH30" s="622"/>
      <c r="CI30" s="622"/>
      <c r="CJ30" s="622"/>
      <c r="CK30" s="622"/>
      <c r="CL30" s="622"/>
      <c r="CM30" s="622"/>
      <c r="CN30" s="622"/>
      <c r="CO30" s="622"/>
      <c r="CP30" s="622"/>
      <c r="CQ30" s="623"/>
      <c r="CR30" s="588">
        <v>1348993</v>
      </c>
      <c r="CS30" s="589"/>
      <c r="CT30" s="589"/>
      <c r="CU30" s="589"/>
      <c r="CV30" s="589"/>
      <c r="CW30" s="589"/>
      <c r="CX30" s="589"/>
      <c r="CY30" s="590"/>
      <c r="CZ30" s="591">
        <v>8.4</v>
      </c>
      <c r="DA30" s="609"/>
      <c r="DB30" s="609"/>
      <c r="DC30" s="610"/>
      <c r="DD30" s="594">
        <v>1348993</v>
      </c>
      <c r="DE30" s="589"/>
      <c r="DF30" s="589"/>
      <c r="DG30" s="589"/>
      <c r="DH30" s="589"/>
      <c r="DI30" s="589"/>
      <c r="DJ30" s="589"/>
      <c r="DK30" s="590"/>
      <c r="DL30" s="594">
        <v>1348993</v>
      </c>
      <c r="DM30" s="589"/>
      <c r="DN30" s="589"/>
      <c r="DO30" s="589"/>
      <c r="DP30" s="589"/>
      <c r="DQ30" s="589"/>
      <c r="DR30" s="589"/>
      <c r="DS30" s="589"/>
      <c r="DT30" s="589"/>
      <c r="DU30" s="589"/>
      <c r="DV30" s="590"/>
      <c r="DW30" s="611">
        <v>12.4</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491471</v>
      </c>
      <c r="S31" s="589"/>
      <c r="T31" s="589"/>
      <c r="U31" s="589"/>
      <c r="V31" s="589"/>
      <c r="W31" s="589"/>
      <c r="X31" s="589"/>
      <c r="Y31" s="590"/>
      <c r="Z31" s="641">
        <v>2.9</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96.7</v>
      </c>
      <c r="BH31" s="607"/>
      <c r="BI31" s="607"/>
      <c r="BJ31" s="607"/>
      <c r="BK31" s="607"/>
      <c r="BL31" s="607"/>
      <c r="BM31" s="643">
        <v>85.5</v>
      </c>
      <c r="BN31" s="653"/>
      <c r="BO31" s="653"/>
      <c r="BP31" s="653"/>
      <c r="BQ31" s="617"/>
      <c r="BR31" s="652">
        <v>95.8</v>
      </c>
      <c r="BS31" s="607"/>
      <c r="BT31" s="607"/>
      <c r="BU31" s="607"/>
      <c r="BV31" s="607"/>
      <c r="BW31" s="607"/>
      <c r="BX31" s="643">
        <v>83.3</v>
      </c>
      <c r="BY31" s="653"/>
      <c r="BZ31" s="653"/>
      <c r="CA31" s="653"/>
      <c r="CB31" s="617"/>
      <c r="CD31" s="660"/>
      <c r="CE31" s="661"/>
      <c r="CF31" s="625" t="s">
        <v>294</v>
      </c>
      <c r="CG31" s="622"/>
      <c r="CH31" s="622"/>
      <c r="CI31" s="622"/>
      <c r="CJ31" s="622"/>
      <c r="CK31" s="622"/>
      <c r="CL31" s="622"/>
      <c r="CM31" s="622"/>
      <c r="CN31" s="622"/>
      <c r="CO31" s="622"/>
      <c r="CP31" s="622"/>
      <c r="CQ31" s="623"/>
      <c r="CR31" s="588">
        <v>194199</v>
      </c>
      <c r="CS31" s="607"/>
      <c r="CT31" s="607"/>
      <c r="CU31" s="607"/>
      <c r="CV31" s="607"/>
      <c r="CW31" s="607"/>
      <c r="CX31" s="607"/>
      <c r="CY31" s="608"/>
      <c r="CZ31" s="591">
        <v>1.2</v>
      </c>
      <c r="DA31" s="609"/>
      <c r="DB31" s="609"/>
      <c r="DC31" s="610"/>
      <c r="DD31" s="594">
        <v>194199</v>
      </c>
      <c r="DE31" s="607"/>
      <c r="DF31" s="607"/>
      <c r="DG31" s="607"/>
      <c r="DH31" s="607"/>
      <c r="DI31" s="607"/>
      <c r="DJ31" s="607"/>
      <c r="DK31" s="608"/>
      <c r="DL31" s="594">
        <v>194199</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426822</v>
      </c>
      <c r="S32" s="589"/>
      <c r="T32" s="589"/>
      <c r="U32" s="589"/>
      <c r="V32" s="589"/>
      <c r="W32" s="589"/>
      <c r="X32" s="589"/>
      <c r="Y32" s="590"/>
      <c r="Z32" s="641">
        <v>2.6</v>
      </c>
      <c r="AA32" s="641"/>
      <c r="AB32" s="641"/>
      <c r="AC32" s="641"/>
      <c r="AD32" s="642">
        <v>45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98.8</v>
      </c>
      <c r="BH32" s="573"/>
      <c r="BI32" s="573"/>
      <c r="BJ32" s="573"/>
      <c r="BK32" s="573"/>
      <c r="BL32" s="573"/>
      <c r="BM32" s="636">
        <v>93</v>
      </c>
      <c r="BN32" s="573"/>
      <c r="BO32" s="573"/>
      <c r="BP32" s="573"/>
      <c r="BQ32" s="630"/>
      <c r="BR32" s="651">
        <v>98.7</v>
      </c>
      <c r="BS32" s="573"/>
      <c r="BT32" s="573"/>
      <c r="BU32" s="573"/>
      <c r="BV32" s="573"/>
      <c r="BW32" s="573"/>
      <c r="BX32" s="636">
        <v>92.6</v>
      </c>
      <c r="BY32" s="573"/>
      <c r="BZ32" s="573"/>
      <c r="CA32" s="573"/>
      <c r="CB32" s="630"/>
      <c r="CD32" s="662"/>
      <c r="CE32" s="663"/>
      <c r="CF32" s="625" t="s">
        <v>297</v>
      </c>
      <c r="CG32" s="622"/>
      <c r="CH32" s="622"/>
      <c r="CI32" s="622"/>
      <c r="CJ32" s="622"/>
      <c r="CK32" s="622"/>
      <c r="CL32" s="622"/>
      <c r="CM32" s="622"/>
      <c r="CN32" s="622"/>
      <c r="CO32" s="622"/>
      <c r="CP32" s="622"/>
      <c r="CQ32" s="623"/>
      <c r="CR32" s="588">
        <v>350</v>
      </c>
      <c r="CS32" s="589"/>
      <c r="CT32" s="589"/>
      <c r="CU32" s="589"/>
      <c r="CV32" s="589"/>
      <c r="CW32" s="589"/>
      <c r="CX32" s="589"/>
      <c r="CY32" s="590"/>
      <c r="CZ32" s="591">
        <v>0</v>
      </c>
      <c r="DA32" s="609"/>
      <c r="DB32" s="609"/>
      <c r="DC32" s="610"/>
      <c r="DD32" s="594">
        <v>350</v>
      </c>
      <c r="DE32" s="589"/>
      <c r="DF32" s="589"/>
      <c r="DG32" s="589"/>
      <c r="DH32" s="589"/>
      <c r="DI32" s="589"/>
      <c r="DJ32" s="589"/>
      <c r="DK32" s="590"/>
      <c r="DL32" s="594">
        <v>350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1623800</v>
      </c>
      <c r="S33" s="589"/>
      <c r="T33" s="589"/>
      <c r="U33" s="589"/>
      <c r="V33" s="589"/>
      <c r="W33" s="589"/>
      <c r="X33" s="589"/>
      <c r="Y33" s="590"/>
      <c r="Z33" s="641">
        <v>9.6999999999999993</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6575814</v>
      </c>
      <c r="CS33" s="607"/>
      <c r="CT33" s="607"/>
      <c r="CU33" s="607"/>
      <c r="CV33" s="607"/>
      <c r="CW33" s="607"/>
      <c r="CX33" s="607"/>
      <c r="CY33" s="608"/>
      <c r="CZ33" s="591">
        <v>41.1</v>
      </c>
      <c r="DA33" s="609"/>
      <c r="DB33" s="609"/>
      <c r="DC33" s="610"/>
      <c r="DD33" s="594">
        <v>5270318</v>
      </c>
      <c r="DE33" s="607"/>
      <c r="DF33" s="607"/>
      <c r="DG33" s="607"/>
      <c r="DH33" s="607"/>
      <c r="DI33" s="607"/>
      <c r="DJ33" s="607"/>
      <c r="DK33" s="608"/>
      <c r="DL33" s="594">
        <v>3915686</v>
      </c>
      <c r="DM33" s="607"/>
      <c r="DN33" s="607"/>
      <c r="DO33" s="607"/>
      <c r="DP33" s="607"/>
      <c r="DQ33" s="607"/>
      <c r="DR33" s="607"/>
      <c r="DS33" s="607"/>
      <c r="DT33" s="607"/>
      <c r="DU33" s="607"/>
      <c r="DV33" s="608"/>
      <c r="DW33" s="611">
        <v>36</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2496904</v>
      </c>
      <c r="CS34" s="589"/>
      <c r="CT34" s="589"/>
      <c r="CU34" s="589"/>
      <c r="CV34" s="589"/>
      <c r="CW34" s="589"/>
      <c r="CX34" s="589"/>
      <c r="CY34" s="590"/>
      <c r="CZ34" s="591">
        <v>15.6</v>
      </c>
      <c r="DA34" s="609"/>
      <c r="DB34" s="609"/>
      <c r="DC34" s="610"/>
      <c r="DD34" s="594">
        <v>1855723</v>
      </c>
      <c r="DE34" s="589"/>
      <c r="DF34" s="589"/>
      <c r="DG34" s="589"/>
      <c r="DH34" s="589"/>
      <c r="DI34" s="589"/>
      <c r="DJ34" s="589"/>
      <c r="DK34" s="590"/>
      <c r="DL34" s="594">
        <v>1676164</v>
      </c>
      <c r="DM34" s="589"/>
      <c r="DN34" s="589"/>
      <c r="DO34" s="589"/>
      <c r="DP34" s="589"/>
      <c r="DQ34" s="589"/>
      <c r="DR34" s="589"/>
      <c r="DS34" s="589"/>
      <c r="DT34" s="589"/>
      <c r="DU34" s="589"/>
      <c r="DV34" s="590"/>
      <c r="DW34" s="611">
        <v>15.4</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954200</v>
      </c>
      <c r="S35" s="589"/>
      <c r="T35" s="589"/>
      <c r="U35" s="589"/>
      <c r="V35" s="589"/>
      <c r="W35" s="589"/>
      <c r="X35" s="589"/>
      <c r="Y35" s="590"/>
      <c r="Z35" s="641">
        <v>5.7</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2379296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95081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178978</v>
      </c>
      <c r="CS35" s="607"/>
      <c r="CT35" s="607"/>
      <c r="CU35" s="607"/>
      <c r="CV35" s="607"/>
      <c r="CW35" s="607"/>
      <c r="CX35" s="607"/>
      <c r="CY35" s="608"/>
      <c r="CZ35" s="591">
        <v>1.1000000000000001</v>
      </c>
      <c r="DA35" s="609"/>
      <c r="DB35" s="609"/>
      <c r="DC35" s="610"/>
      <c r="DD35" s="594">
        <v>145704</v>
      </c>
      <c r="DE35" s="607"/>
      <c r="DF35" s="607"/>
      <c r="DG35" s="607"/>
      <c r="DH35" s="607"/>
      <c r="DI35" s="607"/>
      <c r="DJ35" s="607"/>
      <c r="DK35" s="608"/>
      <c r="DL35" s="594">
        <v>145704</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16701870</v>
      </c>
      <c r="S36" s="629"/>
      <c r="T36" s="629"/>
      <c r="U36" s="629"/>
      <c r="V36" s="629"/>
      <c r="W36" s="629"/>
      <c r="X36" s="629"/>
      <c r="Y36" s="632"/>
      <c r="Z36" s="633">
        <v>100</v>
      </c>
      <c r="AA36" s="633"/>
      <c r="AB36" s="633"/>
      <c r="AC36" s="633"/>
      <c r="AD36" s="634">
        <v>9919432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370000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3027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1163647</v>
      </c>
      <c r="CS36" s="589"/>
      <c r="CT36" s="589"/>
      <c r="CU36" s="589"/>
      <c r="CV36" s="589"/>
      <c r="CW36" s="589"/>
      <c r="CX36" s="589"/>
      <c r="CY36" s="590"/>
      <c r="CZ36" s="591">
        <v>7.3</v>
      </c>
      <c r="DA36" s="609"/>
      <c r="DB36" s="609"/>
      <c r="DC36" s="610"/>
      <c r="DD36" s="594">
        <v>945214</v>
      </c>
      <c r="DE36" s="589"/>
      <c r="DF36" s="589"/>
      <c r="DG36" s="589"/>
      <c r="DH36" s="589"/>
      <c r="DI36" s="589"/>
      <c r="DJ36" s="589"/>
      <c r="DK36" s="590"/>
      <c r="DL36" s="594">
        <v>633049</v>
      </c>
      <c r="DM36" s="589"/>
      <c r="DN36" s="589"/>
      <c r="DO36" s="589"/>
      <c r="DP36" s="589"/>
      <c r="DQ36" s="589"/>
      <c r="DR36" s="589"/>
      <c r="DS36" s="589"/>
      <c r="DT36" s="589"/>
      <c r="DU36" s="589"/>
      <c r="DV36" s="590"/>
      <c r="DW36" s="611">
        <v>5.8</v>
      </c>
      <c r="DX36" s="612"/>
      <c r="DY36" s="612"/>
      <c r="DZ36" s="612"/>
      <c r="EA36" s="612"/>
      <c r="EB36" s="612"/>
      <c r="EC36" s="613"/>
    </row>
    <row r="37" spans="2:133" ht="11.25" customHeight="1">
      <c r="AQ37" s="614" t="s">
        <v>312</v>
      </c>
      <c r="AR37" s="615"/>
      <c r="AS37" s="615"/>
      <c r="AT37" s="615"/>
      <c r="AU37" s="615"/>
      <c r="AV37" s="615"/>
      <c r="AW37" s="615"/>
      <c r="AX37" s="615"/>
      <c r="AY37" s="616"/>
      <c r="AZ37" s="588">
        <v>271530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8831</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111448</v>
      </c>
      <c r="CS37" s="607"/>
      <c r="CT37" s="607"/>
      <c r="CU37" s="607"/>
      <c r="CV37" s="607"/>
      <c r="CW37" s="607"/>
      <c r="CX37" s="607"/>
      <c r="CY37" s="608"/>
      <c r="CZ37" s="591">
        <v>0.7</v>
      </c>
      <c r="DA37" s="609"/>
      <c r="DB37" s="609"/>
      <c r="DC37" s="610"/>
      <c r="DD37" s="594">
        <v>111448</v>
      </c>
      <c r="DE37" s="607"/>
      <c r="DF37" s="607"/>
      <c r="DG37" s="607"/>
      <c r="DH37" s="607"/>
      <c r="DI37" s="607"/>
      <c r="DJ37" s="607"/>
      <c r="DK37" s="608"/>
      <c r="DL37" s="594">
        <v>107896</v>
      </c>
      <c r="DM37" s="607"/>
      <c r="DN37" s="607"/>
      <c r="DO37" s="607"/>
      <c r="DP37" s="607"/>
      <c r="DQ37" s="607"/>
      <c r="DR37" s="607"/>
      <c r="DS37" s="607"/>
      <c r="DT37" s="607"/>
      <c r="DU37" s="607"/>
      <c r="DV37" s="608"/>
      <c r="DW37" s="611">
        <v>1</v>
      </c>
      <c r="DX37" s="612"/>
      <c r="DY37" s="612"/>
      <c r="DZ37" s="612"/>
      <c r="EA37" s="612"/>
      <c r="EB37" s="612"/>
      <c r="EC37" s="613"/>
    </row>
    <row r="38" spans="2:133" ht="11.25" customHeight="1">
      <c r="AQ38" s="614" t="s">
        <v>315</v>
      </c>
      <c r="AR38" s="615"/>
      <c r="AS38" s="615"/>
      <c r="AT38" s="615"/>
      <c r="AU38" s="615"/>
      <c r="AV38" s="615"/>
      <c r="AW38" s="615"/>
      <c r="AX38" s="615"/>
      <c r="AY38" s="616"/>
      <c r="AZ38" s="588">
        <v>57257</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15373</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2050509</v>
      </c>
      <c r="CS38" s="589"/>
      <c r="CT38" s="589"/>
      <c r="CU38" s="589"/>
      <c r="CV38" s="589"/>
      <c r="CW38" s="589"/>
      <c r="CX38" s="589"/>
      <c r="CY38" s="590"/>
      <c r="CZ38" s="591">
        <v>12.8</v>
      </c>
      <c r="DA38" s="609"/>
      <c r="DB38" s="609"/>
      <c r="DC38" s="610"/>
      <c r="DD38" s="594">
        <v>1709740</v>
      </c>
      <c r="DE38" s="589"/>
      <c r="DF38" s="589"/>
      <c r="DG38" s="589"/>
      <c r="DH38" s="589"/>
      <c r="DI38" s="589"/>
      <c r="DJ38" s="589"/>
      <c r="DK38" s="590"/>
      <c r="DL38" s="594">
        <v>1460641</v>
      </c>
      <c r="DM38" s="589"/>
      <c r="DN38" s="589"/>
      <c r="DO38" s="589"/>
      <c r="DP38" s="589"/>
      <c r="DQ38" s="589"/>
      <c r="DR38" s="589"/>
      <c r="DS38" s="589"/>
      <c r="DT38" s="589"/>
      <c r="DU38" s="589"/>
      <c r="DV38" s="590"/>
      <c r="DW38" s="611">
        <v>13.4</v>
      </c>
      <c r="DX38" s="612"/>
      <c r="DY38" s="612"/>
      <c r="DZ38" s="612"/>
      <c r="EA38" s="612"/>
      <c r="EB38" s="612"/>
      <c r="EC38" s="613"/>
    </row>
    <row r="39" spans="2:133" ht="11.25" customHeight="1">
      <c r="AQ39" s="614" t="s">
        <v>318</v>
      </c>
      <c r="AR39" s="615"/>
      <c r="AS39" s="615"/>
      <c r="AT39" s="615"/>
      <c r="AU39" s="615"/>
      <c r="AV39" s="615"/>
      <c r="AW39" s="615"/>
      <c r="AX39" s="615"/>
      <c r="AY39" s="616"/>
      <c r="AZ39" s="588" t="s">
        <v>319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111</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604995</v>
      </c>
      <c r="CS39" s="607"/>
      <c r="CT39" s="607"/>
      <c r="CU39" s="607"/>
      <c r="CV39" s="607"/>
      <c r="CW39" s="607"/>
      <c r="CX39" s="607"/>
      <c r="CY39" s="608"/>
      <c r="CZ39" s="591">
        <v>3.8</v>
      </c>
      <c r="DA39" s="609"/>
      <c r="DB39" s="609"/>
      <c r="DC39" s="610"/>
      <c r="DD39" s="594">
        <v>604348</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478232</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100</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80781</v>
      </c>
      <c r="CS40" s="589"/>
      <c r="CT40" s="589"/>
      <c r="CU40" s="589"/>
      <c r="CV40" s="589"/>
      <c r="CW40" s="589"/>
      <c r="CX40" s="589"/>
      <c r="CY40" s="590"/>
      <c r="CZ40" s="591">
        <v>0.5</v>
      </c>
      <c r="DA40" s="609"/>
      <c r="DB40" s="609"/>
      <c r="DC40" s="610"/>
      <c r="DD40" s="594">
        <v>9589</v>
      </c>
      <c r="DE40" s="589"/>
      <c r="DF40" s="589"/>
      <c r="DG40" s="589"/>
      <c r="DH40" s="589"/>
      <c r="DI40" s="589"/>
      <c r="DJ40" s="589"/>
      <c r="DK40" s="590"/>
      <c r="DL40" s="594">
        <v>128</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1202277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790827</v>
      </c>
      <c r="CS42" s="589"/>
      <c r="CT42" s="589"/>
      <c r="CU42" s="589"/>
      <c r="CV42" s="589"/>
      <c r="CW42" s="589"/>
      <c r="CX42" s="589"/>
      <c r="CY42" s="590"/>
      <c r="CZ42" s="591">
        <v>4.9000000000000004</v>
      </c>
      <c r="DA42" s="592"/>
      <c r="DB42" s="592"/>
      <c r="DC42" s="593"/>
      <c r="DD42" s="594">
        <v>291114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72148</v>
      </c>
      <c r="CS43" s="607"/>
      <c r="CT43" s="607"/>
      <c r="CU43" s="607"/>
      <c r="CV43" s="607"/>
      <c r="CW43" s="607"/>
      <c r="CX43" s="607"/>
      <c r="CY43" s="608"/>
      <c r="CZ43" s="591">
        <v>0.5</v>
      </c>
      <c r="DA43" s="609"/>
      <c r="DB43" s="609"/>
      <c r="DC43" s="610"/>
      <c r="DD43" s="594">
        <v>72148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645722</v>
      </c>
      <c r="CS44" s="589"/>
      <c r="CT44" s="589"/>
      <c r="CU44" s="589"/>
      <c r="CV44" s="589"/>
      <c r="CW44" s="589"/>
      <c r="CX44" s="589"/>
      <c r="CY44" s="590"/>
      <c r="CZ44" s="591">
        <v>4</v>
      </c>
      <c r="DA44" s="592"/>
      <c r="DB44" s="592"/>
      <c r="DC44" s="593"/>
      <c r="DD44" s="594">
        <v>281756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325699</v>
      </c>
      <c r="CS45" s="607"/>
      <c r="CT45" s="607"/>
      <c r="CU45" s="607"/>
      <c r="CV45" s="607"/>
      <c r="CW45" s="607"/>
      <c r="CX45" s="607"/>
      <c r="CY45" s="608"/>
      <c r="CZ45" s="591">
        <v>2</v>
      </c>
      <c r="DA45" s="609"/>
      <c r="DB45" s="609"/>
      <c r="DC45" s="610"/>
      <c r="DD45" s="594">
        <v>32222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279324</v>
      </c>
      <c r="CS46" s="589"/>
      <c r="CT46" s="589"/>
      <c r="CU46" s="589"/>
      <c r="CV46" s="589"/>
      <c r="CW46" s="589"/>
      <c r="CX46" s="589"/>
      <c r="CY46" s="590"/>
      <c r="CZ46" s="591">
        <v>1.7</v>
      </c>
      <c r="DA46" s="592"/>
      <c r="DB46" s="592"/>
      <c r="DC46" s="593"/>
      <c r="DD46" s="594">
        <v>241066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145105</v>
      </c>
      <c r="CS47" s="607"/>
      <c r="CT47" s="607"/>
      <c r="CU47" s="607"/>
      <c r="CV47" s="607"/>
      <c r="CW47" s="607"/>
      <c r="CX47" s="607"/>
      <c r="CY47" s="608"/>
      <c r="CZ47" s="591">
        <v>0.9</v>
      </c>
      <c r="DA47" s="609"/>
      <c r="DB47" s="609"/>
      <c r="DC47" s="610"/>
      <c r="DD47" s="594">
        <v>9358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16009339</v>
      </c>
      <c r="CS49" s="573"/>
      <c r="CT49" s="573"/>
      <c r="CU49" s="573"/>
      <c r="CV49" s="573"/>
      <c r="CW49" s="573"/>
      <c r="CX49" s="573"/>
      <c r="CY49" s="574"/>
      <c r="CZ49" s="575">
        <v>100</v>
      </c>
      <c r="DA49" s="576"/>
      <c r="DB49" s="576"/>
      <c r="DC49" s="577"/>
      <c r="DD49" s="578">
        <v>11342096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13" sqref="B13:P1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16731</v>
      </c>
      <c r="R7" s="1101"/>
      <c r="S7" s="1101"/>
      <c r="T7" s="1101"/>
      <c r="U7" s="1101"/>
      <c r="V7" s="1101">
        <v>16039</v>
      </c>
      <c r="W7" s="1101"/>
      <c r="X7" s="1101"/>
      <c r="Y7" s="1101"/>
      <c r="Z7" s="1101"/>
      <c r="AA7" s="1101">
        <v>693</v>
      </c>
      <c r="AB7" s="1101"/>
      <c r="AC7" s="1101"/>
      <c r="AD7" s="1101"/>
      <c r="AE7" s="1102"/>
      <c r="AF7" s="1103">
        <v>612</v>
      </c>
      <c r="AG7" s="1104"/>
      <c r="AH7" s="1104"/>
      <c r="AI7" s="1104"/>
      <c r="AJ7" s="1105"/>
      <c r="AK7" s="1087">
        <v>260</v>
      </c>
      <c r="AL7" s="1088"/>
      <c r="AM7" s="1088"/>
      <c r="AN7" s="1088"/>
      <c r="AO7" s="1088"/>
      <c r="AP7" s="1088">
        <v>15265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544</v>
      </c>
      <c r="BS7" s="1091" t="s">
        <v>542</v>
      </c>
      <c r="BT7" s="1092"/>
      <c r="BU7" s="1092"/>
      <c r="BV7" s="1092"/>
      <c r="BW7" s="1092"/>
      <c r="BX7" s="1092"/>
      <c r="BY7" s="1092"/>
      <c r="BZ7" s="1092"/>
      <c r="CA7" s="1092"/>
      <c r="CB7" s="1092"/>
      <c r="CC7" s="1092"/>
      <c r="CD7" s="1092"/>
      <c r="CE7" s="1092"/>
      <c r="CF7" s="1092"/>
      <c r="CG7" s="1093"/>
      <c r="CH7" s="1084">
        <v>-1</v>
      </c>
      <c r="CI7" s="1085"/>
      <c r="CJ7" s="1085"/>
      <c r="CK7" s="1085"/>
      <c r="CL7" s="1086"/>
      <c r="CM7" s="1084">
        <v>25</v>
      </c>
      <c r="CN7" s="1085"/>
      <c r="CO7" s="1085"/>
      <c r="CP7" s="1085"/>
      <c r="CQ7" s="1086"/>
      <c r="CR7" s="1084">
        <v>5</v>
      </c>
      <c r="CS7" s="1085"/>
      <c r="CT7" s="1085"/>
      <c r="CU7" s="1085"/>
      <c r="CV7" s="1086"/>
      <c r="CW7" s="1084" t="s">
        <v>531</v>
      </c>
      <c r="CX7" s="1085"/>
      <c r="CY7" s="1085"/>
      <c r="CZ7" s="1085"/>
      <c r="DA7" s="1086"/>
      <c r="DB7" s="1084" t="s">
        <v>531</v>
      </c>
      <c r="DC7" s="1085"/>
      <c r="DD7" s="1085"/>
      <c r="DE7" s="1085"/>
      <c r="DF7" s="1086"/>
      <c r="DG7" s="1084">
        <v>336</v>
      </c>
      <c r="DH7" s="1085"/>
      <c r="DI7" s="1085"/>
      <c r="DJ7" s="1085"/>
      <c r="DK7" s="1086"/>
      <c r="DL7" s="1084" t="s">
        <v>531</v>
      </c>
      <c r="DM7" s="1085"/>
      <c r="DN7" s="1085"/>
      <c r="DO7" s="1085"/>
      <c r="DP7" s="1086"/>
      <c r="DQ7" s="1084" t="s">
        <v>531</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-1</v>
      </c>
      <c r="CI8" s="986"/>
      <c r="CJ8" s="986"/>
      <c r="CK8" s="986"/>
      <c r="CL8" s="987"/>
      <c r="CM8" s="985">
        <v>43</v>
      </c>
      <c r="CN8" s="986"/>
      <c r="CO8" s="986"/>
      <c r="CP8" s="986"/>
      <c r="CQ8" s="987"/>
      <c r="CR8" s="985">
        <v>40</v>
      </c>
      <c r="CS8" s="986"/>
      <c r="CT8" s="986"/>
      <c r="CU8" s="986"/>
      <c r="CV8" s="987"/>
      <c r="CW8" s="985">
        <v>0</v>
      </c>
      <c r="CX8" s="986"/>
      <c r="CY8" s="986"/>
      <c r="CZ8" s="986"/>
      <c r="DA8" s="987"/>
      <c r="DB8" s="985" t="s">
        <v>531</v>
      </c>
      <c r="DC8" s="986"/>
      <c r="DD8" s="986"/>
      <c r="DE8" s="986"/>
      <c r="DF8" s="987"/>
      <c r="DG8" s="985" t="s">
        <v>531</v>
      </c>
      <c r="DH8" s="986"/>
      <c r="DI8" s="986"/>
      <c r="DJ8" s="986"/>
      <c r="DK8" s="987"/>
      <c r="DL8" s="985" t="s">
        <v>531</v>
      </c>
      <c r="DM8" s="986"/>
      <c r="DN8" s="986"/>
      <c r="DO8" s="986"/>
      <c r="DP8" s="987"/>
      <c r="DQ8" s="985" t="s">
        <v>531</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3" t="s">
        <v>366</v>
      </c>
      <c r="C23" s="944"/>
      <c r="D23" s="944"/>
      <c r="E23" s="944"/>
      <c r="F23" s="944"/>
      <c r="G23" s="944"/>
      <c r="H23" s="944"/>
      <c r="I23" s="944"/>
      <c r="J23" s="944"/>
      <c r="K23" s="944"/>
      <c r="L23" s="944"/>
      <c r="M23" s="944"/>
      <c r="N23" s="944"/>
      <c r="O23" s="944"/>
      <c r="P23" s="945"/>
      <c r="Q23" s="1064">
        <v>16731</v>
      </c>
      <c r="R23" s="1065"/>
      <c r="S23" s="1065"/>
      <c r="T23" s="1065"/>
      <c r="U23" s="1065"/>
      <c r="V23" s="1065">
        <v>16039</v>
      </c>
      <c r="W23" s="1065"/>
      <c r="X23" s="1065"/>
      <c r="Y23" s="1065"/>
      <c r="Z23" s="1065"/>
      <c r="AA23" s="1065">
        <v>693</v>
      </c>
      <c r="AB23" s="1065"/>
      <c r="AC23" s="1065"/>
      <c r="AD23" s="1065"/>
      <c r="AE23" s="1066"/>
      <c r="AF23" s="1067">
        <v>612</v>
      </c>
      <c r="AG23" s="1065"/>
      <c r="AH23" s="1065"/>
      <c r="AI23" s="1065"/>
      <c r="AJ23" s="1068"/>
      <c r="AK23" s="1069"/>
      <c r="AL23" s="1070"/>
      <c r="AM23" s="1070"/>
      <c r="AN23" s="1070"/>
      <c r="AO23" s="1070"/>
      <c r="AP23" s="1065">
        <v>15265</v>
      </c>
      <c r="AQ23" s="1065"/>
      <c r="AR23" s="1065"/>
      <c r="AS23" s="1065"/>
      <c r="AT23" s="1065"/>
      <c r="AU23" s="1071"/>
      <c r="AV23" s="1071"/>
      <c r="AW23" s="1071"/>
      <c r="AX23" s="1071"/>
      <c r="AY23" s="1072"/>
      <c r="AZ23" s="1061" t="s">
        <v>319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7062</v>
      </c>
      <c r="R28" s="1050"/>
      <c r="S28" s="1050"/>
      <c r="T28" s="1050"/>
      <c r="U28" s="1050"/>
      <c r="V28" s="1050">
        <v>6966</v>
      </c>
      <c r="W28" s="1050"/>
      <c r="X28" s="1050"/>
      <c r="Y28" s="1050"/>
      <c r="Z28" s="1050"/>
      <c r="AA28" s="1050">
        <v>95</v>
      </c>
      <c r="AB28" s="1050"/>
      <c r="AC28" s="1050"/>
      <c r="AD28" s="1050"/>
      <c r="AE28" s="1051"/>
      <c r="AF28" s="1052">
        <v>95</v>
      </c>
      <c r="AG28" s="1050"/>
      <c r="AH28" s="1050"/>
      <c r="AI28" s="1050"/>
      <c r="AJ28" s="1053"/>
      <c r="AK28" s="1054">
        <v>528</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378</v>
      </c>
      <c r="C29" s="1034"/>
      <c r="D29" s="1034"/>
      <c r="E29" s="1034"/>
      <c r="F29" s="1034"/>
      <c r="G29" s="1034"/>
      <c r="H29" s="1034"/>
      <c r="I29" s="1034"/>
      <c r="J29" s="1034"/>
      <c r="K29" s="1034"/>
      <c r="L29" s="1034"/>
      <c r="M29" s="1034"/>
      <c r="N29" s="1034"/>
      <c r="O29" s="1034"/>
      <c r="P29" s="1035"/>
      <c r="Q29" s="1039">
        <v>4470</v>
      </c>
      <c r="R29" s="1040"/>
      <c r="S29" s="1040"/>
      <c r="T29" s="1040"/>
      <c r="U29" s="1040"/>
      <c r="V29" s="1040">
        <v>4331</v>
      </c>
      <c r="W29" s="1040"/>
      <c r="X29" s="1040"/>
      <c r="Y29" s="1040"/>
      <c r="Z29" s="1040"/>
      <c r="AA29" s="1040">
        <v>139</v>
      </c>
      <c r="AB29" s="1040"/>
      <c r="AC29" s="1040"/>
      <c r="AD29" s="1040"/>
      <c r="AE29" s="1041"/>
      <c r="AF29" s="1015">
        <v>139</v>
      </c>
      <c r="AG29" s="1016"/>
      <c r="AH29" s="1016"/>
      <c r="AI29" s="1016"/>
      <c r="AJ29" s="1017"/>
      <c r="AK29" s="976">
        <v>770</v>
      </c>
      <c r="AL29" s="970"/>
      <c r="AM29" s="970"/>
      <c r="AN29" s="970"/>
      <c r="AO29" s="970"/>
      <c r="AP29" s="970" t="s">
        <v>531</v>
      </c>
      <c r="AQ29" s="970"/>
      <c r="AR29" s="970"/>
      <c r="AS29" s="970"/>
      <c r="AT29" s="970"/>
      <c r="AU29" s="970" t="s">
        <v>531</v>
      </c>
      <c r="AV29" s="970"/>
      <c r="AW29" s="970"/>
      <c r="AX29" s="970"/>
      <c r="AY29" s="970"/>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545</v>
      </c>
      <c r="C30" s="1034"/>
      <c r="D30" s="1034"/>
      <c r="E30" s="1034"/>
      <c r="F30" s="1034"/>
      <c r="G30" s="1034"/>
      <c r="H30" s="1034"/>
      <c r="I30" s="1034"/>
      <c r="J30" s="1034"/>
      <c r="K30" s="1034"/>
      <c r="L30" s="1034"/>
      <c r="M30" s="1034"/>
      <c r="N30" s="1034"/>
      <c r="O30" s="1034"/>
      <c r="P30" s="1035"/>
      <c r="Q30" s="1039">
        <v>456</v>
      </c>
      <c r="R30" s="1040"/>
      <c r="S30" s="1040"/>
      <c r="T30" s="1040"/>
      <c r="U30" s="1040"/>
      <c r="V30" s="1040">
        <v>453</v>
      </c>
      <c r="W30" s="1040"/>
      <c r="X30" s="1040"/>
      <c r="Y30" s="1040"/>
      <c r="Z30" s="1040"/>
      <c r="AA30" s="1040">
        <v>2</v>
      </c>
      <c r="AB30" s="1040"/>
      <c r="AC30" s="1040"/>
      <c r="AD30" s="1040"/>
      <c r="AE30" s="1041"/>
      <c r="AF30" s="1015">
        <v>2</v>
      </c>
      <c r="AG30" s="1016"/>
      <c r="AH30" s="1016"/>
      <c r="AI30" s="1016"/>
      <c r="AJ30" s="1017"/>
      <c r="AK30" s="976">
        <v>140</v>
      </c>
      <c r="AL30" s="970"/>
      <c r="AM30" s="970"/>
      <c r="AN30" s="970"/>
      <c r="AO30" s="970"/>
      <c r="AP30" s="970" t="s">
        <v>531</v>
      </c>
      <c r="AQ30" s="970"/>
      <c r="AR30" s="970"/>
      <c r="AS30" s="970"/>
      <c r="AT30" s="970"/>
      <c r="AU30" s="970" t="s">
        <v>531</v>
      </c>
      <c r="AV30" s="970"/>
      <c r="AW30" s="970"/>
      <c r="AX30" s="970"/>
      <c r="AY30" s="970"/>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1547</v>
      </c>
      <c r="R31" s="1040"/>
      <c r="S31" s="1040"/>
      <c r="T31" s="1040"/>
      <c r="U31" s="1040"/>
      <c r="V31" s="1040">
        <v>1530</v>
      </c>
      <c r="W31" s="1040"/>
      <c r="X31" s="1040"/>
      <c r="Y31" s="1040"/>
      <c r="Z31" s="1040"/>
      <c r="AA31" s="1040">
        <v>16</v>
      </c>
      <c r="AB31" s="1040"/>
      <c r="AC31" s="1040"/>
      <c r="AD31" s="1040"/>
      <c r="AE31" s="1041"/>
      <c r="AF31" s="1015">
        <v>1077</v>
      </c>
      <c r="AG31" s="1016"/>
      <c r="AH31" s="1016"/>
      <c r="AI31" s="1016"/>
      <c r="AJ31" s="1017"/>
      <c r="AK31" s="976">
        <v>47</v>
      </c>
      <c r="AL31" s="970"/>
      <c r="AM31" s="970"/>
      <c r="AN31" s="970"/>
      <c r="AO31" s="970"/>
      <c r="AP31" s="970">
        <v>4570</v>
      </c>
      <c r="AQ31" s="970"/>
      <c r="AR31" s="970"/>
      <c r="AS31" s="970"/>
      <c r="AT31" s="970"/>
      <c r="AU31" s="970">
        <v>151</v>
      </c>
      <c r="AV31" s="970"/>
      <c r="AW31" s="970"/>
      <c r="AX31" s="970"/>
      <c r="AY31" s="970"/>
      <c r="AZ31" s="1038" t="s">
        <v>531</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v>
      </c>
      <c r="R32" s="1040"/>
      <c r="S32" s="1040"/>
      <c r="T32" s="1040"/>
      <c r="U32" s="1040"/>
      <c r="V32" s="1040">
        <v>2</v>
      </c>
      <c r="W32" s="1040"/>
      <c r="X32" s="1040"/>
      <c r="Y32" s="1040"/>
      <c r="Z32" s="1040"/>
      <c r="AA32" s="1040">
        <v>0</v>
      </c>
      <c r="AB32" s="1040"/>
      <c r="AC32" s="1040"/>
      <c r="AD32" s="1040"/>
      <c r="AE32" s="1041"/>
      <c r="AF32" s="1015">
        <v>7</v>
      </c>
      <c r="AG32" s="1016"/>
      <c r="AH32" s="1016"/>
      <c r="AI32" s="1016"/>
      <c r="AJ32" s="1017"/>
      <c r="AK32" s="970" t="s">
        <v>531</v>
      </c>
      <c r="AL32" s="970"/>
      <c r="AM32" s="970"/>
      <c r="AN32" s="970"/>
      <c r="AO32" s="970"/>
      <c r="AP32" s="970" t="s">
        <v>531</v>
      </c>
      <c r="AQ32" s="970"/>
      <c r="AR32" s="970"/>
      <c r="AS32" s="970"/>
      <c r="AT32" s="970"/>
      <c r="AU32" s="970" t="s">
        <v>531</v>
      </c>
      <c r="AV32" s="970"/>
      <c r="AW32" s="970"/>
      <c r="AX32" s="970"/>
      <c r="AY32" s="970"/>
      <c r="AZ32" s="970" t="s">
        <v>531</v>
      </c>
      <c r="BA32" s="970"/>
      <c r="BB32" s="970"/>
      <c r="BC32" s="970"/>
      <c r="BD32" s="970"/>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70"/>
      <c r="AM33" s="970"/>
      <c r="AN33" s="970"/>
      <c r="AO33" s="970"/>
      <c r="AP33" s="970"/>
      <c r="AQ33" s="970"/>
      <c r="AR33" s="970"/>
      <c r="AS33" s="970"/>
      <c r="AT33" s="970"/>
      <c r="AU33" s="970"/>
      <c r="AV33" s="970"/>
      <c r="AW33" s="970"/>
      <c r="AX33" s="970"/>
      <c r="AY33" s="970"/>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70"/>
      <c r="AM34" s="970"/>
      <c r="AN34" s="970"/>
      <c r="AO34" s="970"/>
      <c r="AP34" s="970"/>
      <c r="AQ34" s="970"/>
      <c r="AR34" s="970"/>
      <c r="AS34" s="970"/>
      <c r="AT34" s="970"/>
      <c r="AU34" s="970"/>
      <c r="AV34" s="970"/>
      <c r="AW34" s="970"/>
      <c r="AX34" s="970"/>
      <c r="AY34" s="970"/>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70"/>
      <c r="AM35" s="970"/>
      <c r="AN35" s="970"/>
      <c r="AO35" s="970"/>
      <c r="AP35" s="970"/>
      <c r="AQ35" s="970"/>
      <c r="AR35" s="970"/>
      <c r="AS35" s="970"/>
      <c r="AT35" s="970"/>
      <c r="AU35" s="970"/>
      <c r="AV35" s="970"/>
      <c r="AW35" s="970"/>
      <c r="AX35" s="970"/>
      <c r="AY35" s="970"/>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70"/>
      <c r="AM36" s="970"/>
      <c r="AN36" s="970"/>
      <c r="AO36" s="970"/>
      <c r="AP36" s="970"/>
      <c r="AQ36" s="970"/>
      <c r="AR36" s="970"/>
      <c r="AS36" s="970"/>
      <c r="AT36" s="970"/>
      <c r="AU36" s="970"/>
      <c r="AV36" s="970"/>
      <c r="AW36" s="970"/>
      <c r="AX36" s="970"/>
      <c r="AY36" s="970"/>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70"/>
      <c r="AM37" s="970"/>
      <c r="AN37" s="970"/>
      <c r="AO37" s="970"/>
      <c r="AP37" s="970"/>
      <c r="AQ37" s="970"/>
      <c r="AR37" s="970"/>
      <c r="AS37" s="970"/>
      <c r="AT37" s="970"/>
      <c r="AU37" s="970"/>
      <c r="AV37" s="970"/>
      <c r="AW37" s="970"/>
      <c r="AX37" s="970"/>
      <c r="AY37" s="970"/>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70"/>
      <c r="AM38" s="970"/>
      <c r="AN38" s="970"/>
      <c r="AO38" s="970"/>
      <c r="AP38" s="970"/>
      <c r="AQ38" s="970"/>
      <c r="AR38" s="970"/>
      <c r="AS38" s="970"/>
      <c r="AT38" s="970"/>
      <c r="AU38" s="970"/>
      <c r="AV38" s="970"/>
      <c r="AW38" s="970"/>
      <c r="AX38" s="970"/>
      <c r="AY38" s="970"/>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70"/>
      <c r="AM39" s="970"/>
      <c r="AN39" s="970"/>
      <c r="AO39" s="970"/>
      <c r="AP39" s="970"/>
      <c r="AQ39" s="970"/>
      <c r="AR39" s="970"/>
      <c r="AS39" s="970"/>
      <c r="AT39" s="970"/>
      <c r="AU39" s="970"/>
      <c r="AV39" s="970"/>
      <c r="AW39" s="970"/>
      <c r="AX39" s="970"/>
      <c r="AY39" s="970"/>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70"/>
      <c r="AM40" s="970"/>
      <c r="AN40" s="970"/>
      <c r="AO40" s="970"/>
      <c r="AP40" s="970"/>
      <c r="AQ40" s="970"/>
      <c r="AR40" s="970"/>
      <c r="AS40" s="970"/>
      <c r="AT40" s="970"/>
      <c r="AU40" s="970"/>
      <c r="AV40" s="970"/>
      <c r="AW40" s="970"/>
      <c r="AX40" s="970"/>
      <c r="AY40" s="970"/>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70"/>
      <c r="AM41" s="970"/>
      <c r="AN41" s="970"/>
      <c r="AO41" s="970"/>
      <c r="AP41" s="970"/>
      <c r="AQ41" s="970"/>
      <c r="AR41" s="970"/>
      <c r="AS41" s="970"/>
      <c r="AT41" s="970"/>
      <c r="AU41" s="970"/>
      <c r="AV41" s="970"/>
      <c r="AW41" s="970"/>
      <c r="AX41" s="970"/>
      <c r="AY41" s="970"/>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70"/>
      <c r="AM42" s="970"/>
      <c r="AN42" s="970"/>
      <c r="AO42" s="970"/>
      <c r="AP42" s="970"/>
      <c r="AQ42" s="970"/>
      <c r="AR42" s="970"/>
      <c r="AS42" s="970"/>
      <c r="AT42" s="970"/>
      <c r="AU42" s="970"/>
      <c r="AV42" s="970"/>
      <c r="AW42" s="970"/>
      <c r="AX42" s="970"/>
      <c r="AY42" s="970"/>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70"/>
      <c r="AM43" s="970"/>
      <c r="AN43" s="970"/>
      <c r="AO43" s="970"/>
      <c r="AP43" s="970"/>
      <c r="AQ43" s="970"/>
      <c r="AR43" s="970"/>
      <c r="AS43" s="970"/>
      <c r="AT43" s="970"/>
      <c r="AU43" s="970"/>
      <c r="AV43" s="970"/>
      <c r="AW43" s="970"/>
      <c r="AX43" s="970"/>
      <c r="AY43" s="970"/>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70"/>
      <c r="AM44" s="970"/>
      <c r="AN44" s="970"/>
      <c r="AO44" s="970"/>
      <c r="AP44" s="970"/>
      <c r="AQ44" s="970"/>
      <c r="AR44" s="970"/>
      <c r="AS44" s="970"/>
      <c r="AT44" s="970"/>
      <c r="AU44" s="970"/>
      <c r="AV44" s="970"/>
      <c r="AW44" s="970"/>
      <c r="AX44" s="970"/>
      <c r="AY44" s="970"/>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70"/>
      <c r="AM45" s="970"/>
      <c r="AN45" s="970"/>
      <c r="AO45" s="970"/>
      <c r="AP45" s="970"/>
      <c r="AQ45" s="970"/>
      <c r="AR45" s="970"/>
      <c r="AS45" s="970"/>
      <c r="AT45" s="970"/>
      <c r="AU45" s="970"/>
      <c r="AV45" s="970"/>
      <c r="AW45" s="970"/>
      <c r="AX45" s="970"/>
      <c r="AY45" s="970"/>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70"/>
      <c r="AM46" s="970"/>
      <c r="AN46" s="970"/>
      <c r="AO46" s="970"/>
      <c r="AP46" s="970"/>
      <c r="AQ46" s="970"/>
      <c r="AR46" s="970"/>
      <c r="AS46" s="970"/>
      <c r="AT46" s="970"/>
      <c r="AU46" s="970"/>
      <c r="AV46" s="970"/>
      <c r="AW46" s="970"/>
      <c r="AX46" s="970"/>
      <c r="AY46" s="970"/>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70"/>
      <c r="AM47" s="970"/>
      <c r="AN47" s="970"/>
      <c r="AO47" s="970"/>
      <c r="AP47" s="970"/>
      <c r="AQ47" s="970"/>
      <c r="AR47" s="970"/>
      <c r="AS47" s="970"/>
      <c r="AT47" s="970"/>
      <c r="AU47" s="970"/>
      <c r="AV47" s="970"/>
      <c r="AW47" s="970"/>
      <c r="AX47" s="970"/>
      <c r="AY47" s="970"/>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70"/>
      <c r="AM48" s="970"/>
      <c r="AN48" s="970"/>
      <c r="AO48" s="970"/>
      <c r="AP48" s="970"/>
      <c r="AQ48" s="970"/>
      <c r="AR48" s="970"/>
      <c r="AS48" s="970"/>
      <c r="AT48" s="970"/>
      <c r="AU48" s="970"/>
      <c r="AV48" s="970"/>
      <c r="AW48" s="970"/>
      <c r="AX48" s="970"/>
      <c r="AY48" s="970"/>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70"/>
      <c r="AM49" s="970"/>
      <c r="AN49" s="970"/>
      <c r="AO49" s="970"/>
      <c r="AP49" s="970"/>
      <c r="AQ49" s="970"/>
      <c r="AR49" s="970"/>
      <c r="AS49" s="970"/>
      <c r="AT49" s="970"/>
      <c r="AU49" s="970"/>
      <c r="AV49" s="970"/>
      <c r="AW49" s="970"/>
      <c r="AX49" s="970"/>
      <c r="AY49" s="970"/>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3" t="s">
        <v>383</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4"/>
      <c r="AF63" s="1025">
        <v>1321</v>
      </c>
      <c r="AG63" s="958"/>
      <c r="AH63" s="958"/>
      <c r="AI63" s="958"/>
      <c r="AJ63" s="1026"/>
      <c r="AK63" s="1027"/>
      <c r="AL63" s="962"/>
      <c r="AM63" s="962"/>
      <c r="AN63" s="962"/>
      <c r="AO63" s="962"/>
      <c r="AP63" s="958"/>
      <c r="AQ63" s="958"/>
      <c r="AR63" s="958"/>
      <c r="AS63" s="958"/>
      <c r="AT63" s="958"/>
      <c r="AU63" s="958"/>
      <c r="AV63" s="958"/>
      <c r="AW63" s="958"/>
      <c r="AX63" s="958"/>
      <c r="AY63" s="958"/>
      <c r="AZ63" s="1021"/>
      <c r="BA63" s="1021"/>
      <c r="BB63" s="1021"/>
      <c r="BC63" s="1021"/>
      <c r="BD63" s="1021"/>
      <c r="BE63" s="959"/>
      <c r="BF63" s="959"/>
      <c r="BG63" s="959"/>
      <c r="BH63" s="959"/>
      <c r="BI63" s="960"/>
      <c r="BJ63" s="1022" t="s">
        <v>384</v>
      </c>
      <c r="BK63" s="950"/>
      <c r="BL63" s="950"/>
      <c r="BM63" s="950"/>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387</v>
      </c>
      <c r="R66" s="998"/>
      <c r="S66" s="998"/>
      <c r="T66" s="998"/>
      <c r="U66" s="999"/>
      <c r="V66" s="997" t="s">
        <v>388</v>
      </c>
      <c r="W66" s="998"/>
      <c r="X66" s="998"/>
      <c r="Y66" s="998"/>
      <c r="Z66" s="999"/>
      <c r="AA66" s="997" t="s">
        <v>389</v>
      </c>
      <c r="AB66" s="998"/>
      <c r="AC66" s="998"/>
      <c r="AD66" s="998"/>
      <c r="AE66" s="999"/>
      <c r="AF66" s="1003" t="s">
        <v>390</v>
      </c>
      <c r="AG66" s="1004"/>
      <c r="AH66" s="1004"/>
      <c r="AI66" s="1004"/>
      <c r="AJ66" s="1005"/>
      <c r="AK66" s="997" t="s">
        <v>391</v>
      </c>
      <c r="AL66" s="992"/>
      <c r="AM66" s="992"/>
      <c r="AN66" s="992"/>
      <c r="AO66" s="993"/>
      <c r="AP66" s="997" t="s">
        <v>392</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27388</v>
      </c>
      <c r="R68" s="978"/>
      <c r="S68" s="978"/>
      <c r="T68" s="978"/>
      <c r="U68" s="978"/>
      <c r="V68" s="978">
        <v>26658</v>
      </c>
      <c r="W68" s="978"/>
      <c r="X68" s="978"/>
      <c r="Y68" s="978"/>
      <c r="Z68" s="978"/>
      <c r="AA68" s="978">
        <v>730</v>
      </c>
      <c r="AB68" s="978"/>
      <c r="AC68" s="978"/>
      <c r="AD68" s="978"/>
      <c r="AE68" s="978"/>
      <c r="AF68" s="978">
        <v>730</v>
      </c>
      <c r="AG68" s="978"/>
      <c r="AH68" s="978"/>
      <c r="AI68" s="978"/>
      <c r="AJ68" s="978"/>
      <c r="AK68" s="978">
        <v>3640</v>
      </c>
      <c r="AL68" s="978"/>
      <c r="AM68" s="978"/>
      <c r="AN68" s="978"/>
      <c r="AO68" s="978"/>
      <c r="AP68" s="978" t="s">
        <v>531</v>
      </c>
      <c r="AQ68" s="978"/>
      <c r="AR68" s="978"/>
      <c r="AS68" s="978"/>
      <c r="AT68" s="978"/>
      <c r="AU68" s="978" t="s">
        <v>531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7"/>
    </row>
    <row r="69" spans="1:131" s="198" customFormat="1" ht="26.25" customHeight="1">
      <c r="A69" s="212">
        <v>2</v>
      </c>
      <c r="B69" s="705" t="s">
        <v>533</v>
      </c>
      <c r="C69" s="706"/>
      <c r="D69" s="706"/>
      <c r="E69" s="706"/>
      <c r="F69" s="706"/>
      <c r="G69" s="706"/>
      <c r="H69" s="706"/>
      <c r="I69" s="706"/>
      <c r="J69" s="706"/>
      <c r="K69" s="706"/>
      <c r="L69" s="706"/>
      <c r="M69" s="706"/>
      <c r="N69" s="706"/>
      <c r="O69" s="706"/>
      <c r="P69" s="707"/>
      <c r="Q69" s="973">
        <v>170</v>
      </c>
      <c r="R69" s="970"/>
      <c r="S69" s="970"/>
      <c r="T69" s="970"/>
      <c r="U69" s="970"/>
      <c r="V69" s="970">
        <v>118</v>
      </c>
      <c r="W69" s="970"/>
      <c r="X69" s="970"/>
      <c r="Y69" s="970"/>
      <c r="Z69" s="970"/>
      <c r="AA69" s="970">
        <v>52</v>
      </c>
      <c r="AB69" s="970"/>
      <c r="AC69" s="970"/>
      <c r="AD69" s="970"/>
      <c r="AE69" s="970"/>
      <c r="AF69" s="970">
        <v>52</v>
      </c>
      <c r="AG69" s="970"/>
      <c r="AH69" s="970"/>
      <c r="AI69" s="970"/>
      <c r="AJ69" s="970"/>
      <c r="AK69" s="970" t="s">
        <v>531</v>
      </c>
      <c r="AL69" s="970"/>
      <c r="AM69" s="970"/>
      <c r="AN69" s="970"/>
      <c r="AO69" s="970"/>
      <c r="AP69" s="970" t="s">
        <v>531</v>
      </c>
      <c r="AQ69" s="970"/>
      <c r="AR69" s="970"/>
      <c r="AS69" s="970"/>
      <c r="AT69" s="970"/>
      <c r="AU69" s="970" t="s">
        <v>531</v>
      </c>
      <c r="AV69" s="970"/>
      <c r="AW69" s="970"/>
      <c r="AX69" s="970"/>
      <c r="AY69" s="970"/>
      <c r="AZ69" s="971"/>
      <c r="BA69" s="971"/>
      <c r="BB69" s="971"/>
      <c r="BC69" s="971"/>
      <c r="BD69" s="972"/>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7"/>
    </row>
    <row r="70" spans="1:131" s="198" customFormat="1" ht="26.25" customHeight="1">
      <c r="A70" s="212">
        <v>3</v>
      </c>
      <c r="B70" s="705" t="s">
        <v>534</v>
      </c>
      <c r="C70" s="706"/>
      <c r="D70" s="706"/>
      <c r="E70" s="706"/>
      <c r="F70" s="706"/>
      <c r="G70" s="706"/>
      <c r="H70" s="706"/>
      <c r="I70" s="706"/>
      <c r="J70" s="706"/>
      <c r="K70" s="706"/>
      <c r="L70" s="706"/>
      <c r="M70" s="706"/>
      <c r="N70" s="706"/>
      <c r="O70" s="706"/>
      <c r="P70" s="707"/>
      <c r="Q70" s="973">
        <v>109</v>
      </c>
      <c r="R70" s="970"/>
      <c r="S70" s="970"/>
      <c r="T70" s="970"/>
      <c r="U70" s="970"/>
      <c r="V70" s="970">
        <v>101</v>
      </c>
      <c r="W70" s="970"/>
      <c r="X70" s="970"/>
      <c r="Y70" s="970"/>
      <c r="Z70" s="970"/>
      <c r="AA70" s="970">
        <v>8</v>
      </c>
      <c r="AB70" s="970"/>
      <c r="AC70" s="970"/>
      <c r="AD70" s="970"/>
      <c r="AE70" s="970"/>
      <c r="AF70" s="970">
        <v>8</v>
      </c>
      <c r="AG70" s="970"/>
      <c r="AH70" s="970"/>
      <c r="AI70" s="970"/>
      <c r="AJ70" s="970"/>
      <c r="AK70" s="970">
        <v>2</v>
      </c>
      <c r="AL70" s="970"/>
      <c r="AM70" s="970"/>
      <c r="AN70" s="970"/>
      <c r="AO70" s="970"/>
      <c r="AP70" s="970" t="s">
        <v>531</v>
      </c>
      <c r="AQ70" s="970"/>
      <c r="AR70" s="970"/>
      <c r="AS70" s="970"/>
      <c r="AT70" s="970"/>
      <c r="AU70" s="970" t="s">
        <v>531</v>
      </c>
      <c r="AV70" s="970"/>
      <c r="AW70" s="970"/>
      <c r="AX70" s="970"/>
      <c r="AY70" s="970"/>
      <c r="AZ70" s="971"/>
      <c r="BA70" s="971"/>
      <c r="BB70" s="971"/>
      <c r="BC70" s="971"/>
      <c r="BD70" s="972"/>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7"/>
    </row>
    <row r="71" spans="1:131" s="198" customFormat="1" ht="26.25" customHeight="1">
      <c r="A71" s="212">
        <v>4</v>
      </c>
      <c r="B71" s="705" t="s">
        <v>535</v>
      </c>
      <c r="C71" s="706"/>
      <c r="D71" s="706"/>
      <c r="E71" s="706"/>
      <c r="F71" s="706"/>
      <c r="G71" s="706"/>
      <c r="H71" s="706"/>
      <c r="I71" s="706"/>
      <c r="J71" s="706"/>
      <c r="K71" s="706"/>
      <c r="L71" s="706"/>
      <c r="M71" s="706"/>
      <c r="N71" s="706"/>
      <c r="O71" s="706"/>
      <c r="P71" s="707"/>
      <c r="Q71" s="973">
        <v>129</v>
      </c>
      <c r="R71" s="970"/>
      <c r="S71" s="970"/>
      <c r="T71" s="970"/>
      <c r="U71" s="970"/>
      <c r="V71" s="970">
        <v>96</v>
      </c>
      <c r="W71" s="970"/>
      <c r="X71" s="970"/>
      <c r="Y71" s="970"/>
      <c r="Z71" s="970"/>
      <c r="AA71" s="970">
        <v>33</v>
      </c>
      <c r="AB71" s="970"/>
      <c r="AC71" s="970"/>
      <c r="AD71" s="970"/>
      <c r="AE71" s="970"/>
      <c r="AF71" s="970">
        <v>33</v>
      </c>
      <c r="AG71" s="970"/>
      <c r="AH71" s="970"/>
      <c r="AI71" s="970"/>
      <c r="AJ71" s="970"/>
      <c r="AK71" s="970" t="s">
        <v>531</v>
      </c>
      <c r="AL71" s="970"/>
      <c r="AM71" s="970"/>
      <c r="AN71" s="970"/>
      <c r="AO71" s="970"/>
      <c r="AP71" s="970" t="s">
        <v>531</v>
      </c>
      <c r="AQ71" s="970"/>
      <c r="AR71" s="970"/>
      <c r="AS71" s="970"/>
      <c r="AT71" s="970"/>
      <c r="AU71" s="970" t="s">
        <v>531</v>
      </c>
      <c r="AV71" s="970"/>
      <c r="AW71" s="970"/>
      <c r="AX71" s="970"/>
      <c r="AY71" s="970"/>
      <c r="AZ71" s="971"/>
      <c r="BA71" s="971"/>
      <c r="BB71" s="971"/>
      <c r="BC71" s="971"/>
      <c r="BD71" s="972"/>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7"/>
    </row>
    <row r="72" spans="1:131" s="198" customFormat="1" ht="26.25" customHeight="1">
      <c r="A72" s="212">
        <v>5</v>
      </c>
      <c r="B72" s="705" t="s">
        <v>536</v>
      </c>
      <c r="C72" s="706"/>
      <c r="D72" s="706"/>
      <c r="E72" s="706"/>
      <c r="F72" s="706"/>
      <c r="G72" s="706"/>
      <c r="H72" s="706"/>
      <c r="I72" s="706"/>
      <c r="J72" s="706"/>
      <c r="K72" s="706"/>
      <c r="L72" s="706"/>
      <c r="M72" s="706"/>
      <c r="N72" s="706"/>
      <c r="O72" s="706"/>
      <c r="P72" s="707"/>
      <c r="Q72" s="973">
        <v>4356</v>
      </c>
      <c r="R72" s="970"/>
      <c r="S72" s="970"/>
      <c r="T72" s="970"/>
      <c r="U72" s="970"/>
      <c r="V72" s="970">
        <v>4210</v>
      </c>
      <c r="W72" s="970"/>
      <c r="X72" s="970"/>
      <c r="Y72" s="970"/>
      <c r="Z72" s="970"/>
      <c r="AA72" s="970">
        <v>146</v>
      </c>
      <c r="AB72" s="970"/>
      <c r="AC72" s="970"/>
      <c r="AD72" s="970"/>
      <c r="AE72" s="970"/>
      <c r="AF72" s="970">
        <v>146</v>
      </c>
      <c r="AG72" s="970"/>
      <c r="AH72" s="970"/>
      <c r="AI72" s="970"/>
      <c r="AJ72" s="970"/>
      <c r="AK72" s="970">
        <v>57</v>
      </c>
      <c r="AL72" s="970"/>
      <c r="AM72" s="970"/>
      <c r="AN72" s="970"/>
      <c r="AO72" s="970"/>
      <c r="AP72" s="970" t="s">
        <v>531</v>
      </c>
      <c r="AQ72" s="970"/>
      <c r="AR72" s="970"/>
      <c r="AS72" s="970"/>
      <c r="AT72" s="970"/>
      <c r="AU72" s="970" t="s">
        <v>531</v>
      </c>
      <c r="AV72" s="970"/>
      <c r="AW72" s="970"/>
      <c r="AX72" s="970"/>
      <c r="AY72" s="970"/>
      <c r="AZ72" s="971"/>
      <c r="BA72" s="971"/>
      <c r="BB72" s="971"/>
      <c r="BC72" s="971"/>
      <c r="BD72" s="972"/>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7"/>
    </row>
    <row r="73" spans="1:131" s="198" customFormat="1" ht="26.25" customHeight="1">
      <c r="A73" s="212">
        <v>6</v>
      </c>
      <c r="B73" s="705" t="s">
        <v>537</v>
      </c>
      <c r="C73" s="706"/>
      <c r="D73" s="706"/>
      <c r="E73" s="706"/>
      <c r="F73" s="706"/>
      <c r="G73" s="706"/>
      <c r="H73" s="706"/>
      <c r="I73" s="706"/>
      <c r="J73" s="706"/>
      <c r="K73" s="706"/>
      <c r="L73" s="706"/>
      <c r="M73" s="706"/>
      <c r="N73" s="706"/>
      <c r="O73" s="706"/>
      <c r="P73" s="707"/>
      <c r="Q73" s="973">
        <v>511440</v>
      </c>
      <c r="R73" s="970"/>
      <c r="S73" s="970"/>
      <c r="T73" s="970"/>
      <c r="U73" s="970"/>
      <c r="V73" s="970">
        <v>496039</v>
      </c>
      <c r="W73" s="970"/>
      <c r="X73" s="970"/>
      <c r="Y73" s="970"/>
      <c r="Z73" s="970"/>
      <c r="AA73" s="970">
        <v>15401</v>
      </c>
      <c r="AB73" s="970"/>
      <c r="AC73" s="970"/>
      <c r="AD73" s="970"/>
      <c r="AE73" s="970"/>
      <c r="AF73" s="970">
        <v>15401</v>
      </c>
      <c r="AG73" s="970"/>
      <c r="AH73" s="970"/>
      <c r="AI73" s="970"/>
      <c r="AJ73" s="970"/>
      <c r="AK73" s="970">
        <v>5746</v>
      </c>
      <c r="AL73" s="970"/>
      <c r="AM73" s="970"/>
      <c r="AN73" s="970"/>
      <c r="AO73" s="970"/>
      <c r="AP73" s="970" t="s">
        <v>531</v>
      </c>
      <c r="AQ73" s="970"/>
      <c r="AR73" s="970"/>
      <c r="AS73" s="970"/>
      <c r="AT73" s="970"/>
      <c r="AU73" s="970" t="s">
        <v>531</v>
      </c>
      <c r="AV73" s="970"/>
      <c r="AW73" s="970"/>
      <c r="AX73" s="970"/>
      <c r="AY73" s="970"/>
      <c r="AZ73" s="971"/>
      <c r="BA73" s="971"/>
      <c r="BB73" s="971"/>
      <c r="BC73" s="971"/>
      <c r="BD73" s="972"/>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7"/>
    </row>
    <row r="74" spans="1:131" s="198" customFormat="1" ht="26.25" customHeight="1">
      <c r="A74" s="212">
        <v>7</v>
      </c>
      <c r="B74" s="705" t="s">
        <v>538</v>
      </c>
      <c r="C74" s="706"/>
      <c r="D74" s="706"/>
      <c r="E74" s="706"/>
      <c r="F74" s="706"/>
      <c r="G74" s="706"/>
      <c r="H74" s="706"/>
      <c r="I74" s="706"/>
      <c r="J74" s="706"/>
      <c r="K74" s="706"/>
      <c r="L74" s="706"/>
      <c r="M74" s="706"/>
      <c r="N74" s="706"/>
      <c r="O74" s="706"/>
      <c r="P74" s="707"/>
      <c r="Q74" s="973">
        <v>6793</v>
      </c>
      <c r="R74" s="970"/>
      <c r="S74" s="970"/>
      <c r="T74" s="970"/>
      <c r="U74" s="970"/>
      <c r="V74" s="970">
        <v>5454</v>
      </c>
      <c r="W74" s="970"/>
      <c r="X74" s="970"/>
      <c r="Y74" s="970"/>
      <c r="Z74" s="970"/>
      <c r="AA74" s="970">
        <v>1339</v>
      </c>
      <c r="AB74" s="970"/>
      <c r="AC74" s="970"/>
      <c r="AD74" s="970"/>
      <c r="AE74" s="970"/>
      <c r="AF74" s="970">
        <v>4333</v>
      </c>
      <c r="AG74" s="970"/>
      <c r="AH74" s="970"/>
      <c r="AI74" s="970"/>
      <c r="AJ74" s="970"/>
      <c r="AK74" s="970" t="s">
        <v>531</v>
      </c>
      <c r="AL74" s="970"/>
      <c r="AM74" s="970"/>
      <c r="AN74" s="970"/>
      <c r="AO74" s="970"/>
      <c r="AP74" s="970">
        <v>11338</v>
      </c>
      <c r="AQ74" s="970"/>
      <c r="AR74" s="970"/>
      <c r="AS74" s="970"/>
      <c r="AT74" s="970"/>
      <c r="AU74" s="970">
        <v>20</v>
      </c>
      <c r="AV74" s="970"/>
      <c r="AW74" s="970"/>
      <c r="AX74" s="970"/>
      <c r="AY74" s="970"/>
      <c r="AZ74" s="971"/>
      <c r="BA74" s="971"/>
      <c r="BB74" s="971"/>
      <c r="BC74" s="971"/>
      <c r="BD74" s="972"/>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7"/>
    </row>
    <row r="75" spans="1:131" s="198" customFormat="1" ht="26.25" customHeight="1">
      <c r="A75" s="212">
        <v>8</v>
      </c>
      <c r="B75" s="705" t="s">
        <v>539</v>
      </c>
      <c r="C75" s="706"/>
      <c r="D75" s="706"/>
      <c r="E75" s="706"/>
      <c r="F75" s="706"/>
      <c r="G75" s="706"/>
      <c r="H75" s="706"/>
      <c r="I75" s="706"/>
      <c r="J75" s="706"/>
      <c r="K75" s="706"/>
      <c r="L75" s="706"/>
      <c r="M75" s="706"/>
      <c r="N75" s="706"/>
      <c r="O75" s="706"/>
      <c r="P75" s="707"/>
      <c r="Q75" s="977">
        <v>21179</v>
      </c>
      <c r="R75" s="975"/>
      <c r="S75" s="975"/>
      <c r="T75" s="975"/>
      <c r="U75" s="976"/>
      <c r="V75" s="974">
        <v>21114</v>
      </c>
      <c r="W75" s="975"/>
      <c r="X75" s="975"/>
      <c r="Y75" s="975"/>
      <c r="Z75" s="976"/>
      <c r="AA75" s="974">
        <v>65</v>
      </c>
      <c r="AB75" s="975"/>
      <c r="AC75" s="975"/>
      <c r="AD75" s="975"/>
      <c r="AE75" s="976"/>
      <c r="AF75" s="974">
        <v>4650</v>
      </c>
      <c r="AG75" s="975"/>
      <c r="AH75" s="975"/>
      <c r="AI75" s="975"/>
      <c r="AJ75" s="976"/>
      <c r="AK75" s="974" t="s">
        <v>531</v>
      </c>
      <c r="AL75" s="975"/>
      <c r="AM75" s="975"/>
      <c r="AN75" s="975"/>
      <c r="AO75" s="976"/>
      <c r="AP75" s="974">
        <v>18329</v>
      </c>
      <c r="AQ75" s="975"/>
      <c r="AR75" s="975"/>
      <c r="AS75" s="975"/>
      <c r="AT75" s="976"/>
      <c r="AU75" s="974">
        <v>2309</v>
      </c>
      <c r="AV75" s="975"/>
      <c r="AW75" s="975"/>
      <c r="AX75" s="975"/>
      <c r="AY75" s="976"/>
      <c r="AZ75" s="971"/>
      <c r="BA75" s="971"/>
      <c r="BB75" s="971"/>
      <c r="BC75" s="971"/>
      <c r="BD75" s="972"/>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7"/>
    </row>
    <row r="76" spans="1:131" s="198" customFormat="1" ht="26.25" customHeight="1">
      <c r="A76" s="212">
        <v>9</v>
      </c>
      <c r="B76" s="705" t="s">
        <v>540</v>
      </c>
      <c r="C76" s="706"/>
      <c r="D76" s="706"/>
      <c r="E76" s="706"/>
      <c r="F76" s="706"/>
      <c r="G76" s="706"/>
      <c r="H76" s="706"/>
      <c r="I76" s="706"/>
      <c r="J76" s="706"/>
      <c r="K76" s="706"/>
      <c r="L76" s="706"/>
      <c r="M76" s="706"/>
      <c r="N76" s="706"/>
      <c r="O76" s="706"/>
      <c r="P76" s="707"/>
      <c r="Q76" s="977">
        <v>3214</v>
      </c>
      <c r="R76" s="975"/>
      <c r="S76" s="975"/>
      <c r="T76" s="975"/>
      <c r="U76" s="976"/>
      <c r="V76" s="974">
        <v>2630</v>
      </c>
      <c r="W76" s="975"/>
      <c r="X76" s="975"/>
      <c r="Y76" s="975"/>
      <c r="Z76" s="976"/>
      <c r="AA76" s="974">
        <v>583</v>
      </c>
      <c r="AB76" s="975"/>
      <c r="AC76" s="975"/>
      <c r="AD76" s="975"/>
      <c r="AE76" s="976"/>
      <c r="AF76" s="974">
        <v>570</v>
      </c>
      <c r="AG76" s="975"/>
      <c r="AH76" s="975"/>
      <c r="AI76" s="975"/>
      <c r="AJ76" s="976"/>
      <c r="AK76" s="974" t="s">
        <v>531</v>
      </c>
      <c r="AL76" s="975"/>
      <c r="AM76" s="975"/>
      <c r="AN76" s="975"/>
      <c r="AO76" s="976"/>
      <c r="AP76" s="974">
        <v>9071</v>
      </c>
      <c r="AQ76" s="975"/>
      <c r="AR76" s="975"/>
      <c r="AS76" s="975"/>
      <c r="AT76" s="976"/>
      <c r="AU76" s="974">
        <v>2450</v>
      </c>
      <c r="AV76" s="975"/>
      <c r="AW76" s="975"/>
      <c r="AX76" s="975"/>
      <c r="AY76" s="976"/>
      <c r="AZ76" s="971"/>
      <c r="BA76" s="971"/>
      <c r="BB76" s="971"/>
      <c r="BC76" s="971"/>
      <c r="BD76" s="972"/>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7"/>
    </row>
    <row r="77" spans="1:131" s="198" customFormat="1" ht="26.25" customHeight="1">
      <c r="A77" s="212">
        <v>10</v>
      </c>
      <c r="B77" s="705" t="s">
        <v>541</v>
      </c>
      <c r="C77" s="706"/>
      <c r="D77" s="706"/>
      <c r="E77" s="706"/>
      <c r="F77" s="706"/>
      <c r="G77" s="706"/>
      <c r="H77" s="706"/>
      <c r="I77" s="706"/>
      <c r="J77" s="706"/>
      <c r="K77" s="706"/>
      <c r="L77" s="706"/>
      <c r="M77" s="706"/>
      <c r="N77" s="706"/>
      <c r="O77" s="706"/>
      <c r="P77" s="707"/>
      <c r="Q77" s="977">
        <v>843</v>
      </c>
      <c r="R77" s="975"/>
      <c r="S77" s="975"/>
      <c r="T77" s="975"/>
      <c r="U77" s="976"/>
      <c r="V77" s="974">
        <v>807</v>
      </c>
      <c r="W77" s="975"/>
      <c r="X77" s="975"/>
      <c r="Y77" s="975"/>
      <c r="Z77" s="976"/>
      <c r="AA77" s="974">
        <v>37</v>
      </c>
      <c r="AB77" s="975"/>
      <c r="AC77" s="975"/>
      <c r="AD77" s="975"/>
      <c r="AE77" s="976"/>
      <c r="AF77" s="974">
        <v>37</v>
      </c>
      <c r="AG77" s="975"/>
      <c r="AH77" s="975"/>
      <c r="AI77" s="975"/>
      <c r="AJ77" s="976"/>
      <c r="AK77" s="974" t="s">
        <v>531</v>
      </c>
      <c r="AL77" s="975"/>
      <c r="AM77" s="975"/>
      <c r="AN77" s="975"/>
      <c r="AO77" s="976"/>
      <c r="AP77" s="974">
        <v>3</v>
      </c>
      <c r="AQ77" s="975"/>
      <c r="AR77" s="975"/>
      <c r="AS77" s="975"/>
      <c r="AT77" s="976"/>
      <c r="AU77" s="974">
        <v>0</v>
      </c>
      <c r="AV77" s="975"/>
      <c r="AW77" s="975"/>
      <c r="AX77" s="975"/>
      <c r="AY77" s="976"/>
      <c r="AZ77" s="971"/>
      <c r="BA77" s="971"/>
      <c r="BB77" s="971"/>
      <c r="BC77" s="971"/>
      <c r="BD77" s="972"/>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7"/>
    </row>
    <row r="78" spans="1:131" s="198" customFormat="1" ht="26.25" customHeight="1">
      <c r="A78" s="212">
        <v>11</v>
      </c>
      <c r="B78" s="705"/>
      <c r="C78" s="706"/>
      <c r="D78" s="706"/>
      <c r="E78" s="706"/>
      <c r="F78" s="706"/>
      <c r="G78" s="706"/>
      <c r="H78" s="706"/>
      <c r="I78" s="706"/>
      <c r="J78" s="706"/>
      <c r="K78" s="706"/>
      <c r="L78" s="706"/>
      <c r="M78" s="706"/>
      <c r="N78" s="706"/>
      <c r="O78" s="706"/>
      <c r="P78" s="707"/>
      <c r="Q78" s="973"/>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7"/>
    </row>
    <row r="79" spans="1:131" s="198" customFormat="1" ht="26.25" customHeight="1">
      <c r="A79" s="212">
        <v>12</v>
      </c>
      <c r="B79" s="705"/>
      <c r="C79" s="706"/>
      <c r="D79" s="706"/>
      <c r="E79" s="706"/>
      <c r="F79" s="706"/>
      <c r="G79" s="706"/>
      <c r="H79" s="706"/>
      <c r="I79" s="706"/>
      <c r="J79" s="706"/>
      <c r="K79" s="706"/>
      <c r="L79" s="706"/>
      <c r="M79" s="706"/>
      <c r="N79" s="706"/>
      <c r="O79" s="706"/>
      <c r="P79" s="707"/>
      <c r="Q79" s="973"/>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7"/>
    </row>
    <row r="80" spans="1:131" s="198" customFormat="1" ht="26.25" customHeight="1">
      <c r="A80" s="212">
        <v>13</v>
      </c>
      <c r="B80" s="705"/>
      <c r="C80" s="706"/>
      <c r="D80" s="706"/>
      <c r="E80" s="706"/>
      <c r="F80" s="706"/>
      <c r="G80" s="706"/>
      <c r="H80" s="706"/>
      <c r="I80" s="706"/>
      <c r="J80" s="706"/>
      <c r="K80" s="706"/>
      <c r="L80" s="706"/>
      <c r="M80" s="706"/>
      <c r="N80" s="706"/>
      <c r="O80" s="706"/>
      <c r="P80" s="707"/>
      <c r="Q80" s="973"/>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7"/>
    </row>
    <row r="81" spans="1:131" s="198" customFormat="1" ht="26.25" customHeight="1">
      <c r="A81" s="212">
        <v>14</v>
      </c>
      <c r="B81" s="705"/>
      <c r="C81" s="706"/>
      <c r="D81" s="706"/>
      <c r="E81" s="706"/>
      <c r="F81" s="706"/>
      <c r="G81" s="706"/>
      <c r="H81" s="706"/>
      <c r="I81" s="706"/>
      <c r="J81" s="706"/>
      <c r="K81" s="706"/>
      <c r="L81" s="706"/>
      <c r="M81" s="706"/>
      <c r="N81" s="706"/>
      <c r="O81" s="706"/>
      <c r="P81" s="707"/>
      <c r="Q81" s="973"/>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7"/>
    </row>
    <row r="82" spans="1:131" s="198" customFormat="1" ht="26.25" customHeight="1">
      <c r="A82" s="212">
        <v>15</v>
      </c>
      <c r="B82" s="705"/>
      <c r="C82" s="706"/>
      <c r="D82" s="706"/>
      <c r="E82" s="706"/>
      <c r="F82" s="706"/>
      <c r="G82" s="706"/>
      <c r="H82" s="706"/>
      <c r="I82" s="706"/>
      <c r="J82" s="706"/>
      <c r="K82" s="706"/>
      <c r="L82" s="706"/>
      <c r="M82" s="706"/>
      <c r="N82" s="706"/>
      <c r="O82" s="706"/>
      <c r="P82" s="707"/>
      <c r="Q82" s="973"/>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7"/>
    </row>
    <row r="83" spans="1:131" s="198" customFormat="1" ht="26.25" customHeight="1">
      <c r="A83" s="212">
        <v>16</v>
      </c>
      <c r="B83" s="705"/>
      <c r="C83" s="706"/>
      <c r="D83" s="706"/>
      <c r="E83" s="706"/>
      <c r="F83" s="706"/>
      <c r="G83" s="706"/>
      <c r="H83" s="706"/>
      <c r="I83" s="706"/>
      <c r="J83" s="706"/>
      <c r="K83" s="706"/>
      <c r="L83" s="706"/>
      <c r="M83" s="706"/>
      <c r="N83" s="706"/>
      <c r="O83" s="706"/>
      <c r="P83" s="707"/>
      <c r="Q83" s="973"/>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973"/>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973"/>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973"/>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7"/>
    </row>
    <row r="87" spans="1:131" s="198" customFormat="1" ht="26.25" customHeight="1">
      <c r="A87" s="22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7"/>
    </row>
    <row r="88" spans="1:131" s="198" customFormat="1" ht="26.25" customHeight="1" thickBot="1">
      <c r="A88" s="215" t="s">
        <v>365</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25960</v>
      </c>
      <c r="AG88" s="958"/>
      <c r="AH88" s="958"/>
      <c r="AI88" s="958"/>
      <c r="AJ88" s="958"/>
      <c r="AK88" s="962"/>
      <c r="AL88" s="962"/>
      <c r="AM88" s="962"/>
      <c r="AN88" s="962"/>
      <c r="AO88" s="962"/>
      <c r="AP88" s="958">
        <v>38741</v>
      </c>
      <c r="AQ88" s="958"/>
      <c r="AR88" s="958"/>
      <c r="AS88" s="958"/>
      <c r="AT88" s="958"/>
      <c r="AU88" s="958">
        <v>4779</v>
      </c>
      <c r="AV88" s="958"/>
      <c r="AW88" s="958"/>
      <c r="AX88" s="958"/>
      <c r="AY88" s="958"/>
      <c r="AZ88" s="959"/>
      <c r="BA88" s="959"/>
      <c r="BB88" s="959"/>
      <c r="BC88" s="959"/>
      <c r="BD88" s="960"/>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45</v>
      </c>
      <c r="CS102" s="950"/>
      <c r="CT102" s="950"/>
      <c r="CU102" s="950"/>
      <c r="CV102" s="951"/>
      <c r="CW102" s="949">
        <v>0</v>
      </c>
      <c r="CX102" s="950"/>
      <c r="CY102" s="950"/>
      <c r="CZ102" s="950"/>
      <c r="DA102" s="951"/>
      <c r="DB102" s="949" t="s">
        <v>531</v>
      </c>
      <c r="DC102" s="950"/>
      <c r="DD102" s="950"/>
      <c r="DE102" s="950"/>
      <c r="DF102" s="951"/>
      <c r="DG102" s="949">
        <v>336</v>
      </c>
      <c r="DH102" s="950"/>
      <c r="DI102" s="950"/>
      <c r="DJ102" s="950"/>
      <c r="DK102" s="951"/>
      <c r="DL102" s="949" t="s">
        <v>531</v>
      </c>
      <c r="DM102" s="950"/>
      <c r="DN102" s="950"/>
      <c r="DO102" s="950"/>
      <c r="DP102" s="951"/>
      <c r="DQ102" s="949" t="s">
        <v>531</v>
      </c>
      <c r="DR102" s="950"/>
      <c r="DS102" s="950"/>
      <c r="DT102" s="950"/>
      <c r="DU102" s="951"/>
      <c r="DV102" s="932"/>
      <c r="DW102" s="933"/>
      <c r="DX102" s="933"/>
      <c r="DY102" s="933"/>
      <c r="DZ102" s="93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c r="A109" s="890" t="s">
        <v>402</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403</v>
      </c>
      <c r="AB109" s="891"/>
      <c r="AC109" s="891"/>
      <c r="AD109" s="891"/>
      <c r="AE109" s="892"/>
      <c r="AF109" s="893" t="s">
        <v>285</v>
      </c>
      <c r="AG109" s="891"/>
      <c r="AH109" s="891"/>
      <c r="AI109" s="891"/>
      <c r="AJ109" s="892"/>
      <c r="AK109" s="893" t="s">
        <v>284</v>
      </c>
      <c r="AL109" s="891"/>
      <c r="AM109" s="891"/>
      <c r="AN109" s="891"/>
      <c r="AO109" s="892"/>
      <c r="AP109" s="893" t="s">
        <v>404</v>
      </c>
      <c r="AQ109" s="891"/>
      <c r="AR109" s="891"/>
      <c r="AS109" s="891"/>
      <c r="AT109" s="922"/>
      <c r="AU109" s="890" t="s">
        <v>402</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403</v>
      </c>
      <c r="BR109" s="891"/>
      <c r="BS109" s="891"/>
      <c r="BT109" s="891"/>
      <c r="BU109" s="892"/>
      <c r="BV109" s="893" t="s">
        <v>285</v>
      </c>
      <c r="BW109" s="891"/>
      <c r="BX109" s="891"/>
      <c r="BY109" s="891"/>
      <c r="BZ109" s="892"/>
      <c r="CA109" s="893" t="s">
        <v>284</v>
      </c>
      <c r="CB109" s="891"/>
      <c r="CC109" s="891"/>
      <c r="CD109" s="891"/>
      <c r="CE109" s="892"/>
      <c r="CF109" s="931" t="s">
        <v>404</v>
      </c>
      <c r="CG109" s="931"/>
      <c r="CH109" s="931"/>
      <c r="CI109" s="931"/>
      <c r="CJ109" s="931"/>
      <c r="CK109" s="893" t="s">
        <v>405</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403</v>
      </c>
      <c r="DH109" s="891"/>
      <c r="DI109" s="891"/>
      <c r="DJ109" s="891"/>
      <c r="DK109" s="892"/>
      <c r="DL109" s="893" t="s">
        <v>285</v>
      </c>
      <c r="DM109" s="891"/>
      <c r="DN109" s="891"/>
      <c r="DO109" s="891"/>
      <c r="DP109" s="892"/>
      <c r="DQ109" s="893" t="s">
        <v>284</v>
      </c>
      <c r="DR109" s="891"/>
      <c r="DS109" s="891"/>
      <c r="DT109" s="891"/>
      <c r="DU109" s="892"/>
      <c r="DV109" s="893" t="s">
        <v>404</v>
      </c>
      <c r="DW109" s="891"/>
      <c r="DX109" s="891"/>
      <c r="DY109" s="891"/>
      <c r="DZ109" s="922"/>
    </row>
    <row r="110" spans="1:131" s="197" customFormat="1" ht="26.25" customHeight="1">
      <c r="A110" s="760" t="s">
        <v>406</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875">
        <v>1417807</v>
      </c>
      <c r="AB110" s="876"/>
      <c r="AC110" s="876"/>
      <c r="AD110" s="876"/>
      <c r="AE110" s="877"/>
      <c r="AF110" s="878">
        <v>1477173</v>
      </c>
      <c r="AG110" s="876"/>
      <c r="AH110" s="876"/>
      <c r="AI110" s="876"/>
      <c r="AJ110" s="877"/>
      <c r="AK110" s="878">
        <v>1543192</v>
      </c>
      <c r="AL110" s="876"/>
      <c r="AM110" s="876"/>
      <c r="AN110" s="876"/>
      <c r="AO110" s="877"/>
      <c r="AP110" s="879">
        <v>16</v>
      </c>
      <c r="AQ110" s="880"/>
      <c r="AR110" s="880"/>
      <c r="AS110" s="880"/>
      <c r="AT110" s="881"/>
      <c r="AU110" s="923" t="s">
        <v>61</v>
      </c>
      <c r="AV110" s="924"/>
      <c r="AW110" s="924"/>
      <c r="AX110" s="924"/>
      <c r="AY110" s="925"/>
      <c r="AZ110" s="825" t="s">
        <v>407</v>
      </c>
      <c r="BA110" s="761"/>
      <c r="BB110" s="761"/>
      <c r="BC110" s="761"/>
      <c r="BD110" s="761"/>
      <c r="BE110" s="761"/>
      <c r="BF110" s="761"/>
      <c r="BG110" s="761"/>
      <c r="BH110" s="761"/>
      <c r="BI110" s="761"/>
      <c r="BJ110" s="761"/>
      <c r="BK110" s="761"/>
      <c r="BL110" s="761"/>
      <c r="BM110" s="761"/>
      <c r="BN110" s="761"/>
      <c r="BO110" s="761"/>
      <c r="BP110" s="762"/>
      <c r="BQ110" s="808">
        <v>15015964</v>
      </c>
      <c r="BR110" s="809"/>
      <c r="BS110" s="809"/>
      <c r="BT110" s="809"/>
      <c r="BU110" s="809"/>
      <c r="BV110" s="809">
        <v>14990089</v>
      </c>
      <c r="BW110" s="809"/>
      <c r="BX110" s="809"/>
      <c r="BY110" s="809"/>
      <c r="BZ110" s="809"/>
      <c r="CA110" s="809">
        <v>15264896</v>
      </c>
      <c r="CB110" s="809"/>
      <c r="CC110" s="809"/>
      <c r="CD110" s="809"/>
      <c r="CE110" s="809"/>
      <c r="CF110" s="870">
        <v>157.80000000000001</v>
      </c>
      <c r="CG110" s="871"/>
      <c r="CH110" s="871"/>
      <c r="CI110" s="871"/>
      <c r="CJ110" s="871"/>
      <c r="CK110" s="919" t="s">
        <v>408</v>
      </c>
      <c r="CL110" s="803"/>
      <c r="CM110" s="872" t="s">
        <v>409</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808" t="s">
        <v>111</v>
      </c>
      <c r="DH110" s="809"/>
      <c r="DI110" s="809"/>
      <c r="DJ110" s="809"/>
      <c r="DK110" s="809"/>
      <c r="DL110" s="809" t="s">
        <v>111</v>
      </c>
      <c r="DM110" s="809"/>
      <c r="DN110" s="809"/>
      <c r="DO110" s="809"/>
      <c r="DP110" s="809"/>
      <c r="DQ110" s="809" t="s">
        <v>111</v>
      </c>
      <c r="DR110" s="809"/>
      <c r="DS110" s="809"/>
      <c r="DT110" s="809"/>
      <c r="DU110" s="809"/>
      <c r="DV110" s="810" t="s">
        <v>111</v>
      </c>
      <c r="DW110" s="810"/>
      <c r="DX110" s="810"/>
      <c r="DY110" s="810"/>
      <c r="DZ110" s="811"/>
    </row>
    <row r="111" spans="1:131" s="197" customFormat="1" ht="26.25" customHeight="1">
      <c r="A111" s="781" t="s">
        <v>410</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918"/>
      <c r="AA111" s="911" t="s">
        <v>111</v>
      </c>
      <c r="AB111" s="912"/>
      <c r="AC111" s="912"/>
      <c r="AD111" s="912"/>
      <c r="AE111" s="913"/>
      <c r="AF111" s="914" t="s">
        <v>111</v>
      </c>
      <c r="AG111" s="912"/>
      <c r="AH111" s="912"/>
      <c r="AI111" s="912"/>
      <c r="AJ111" s="913"/>
      <c r="AK111" s="914" t="s">
        <v>111</v>
      </c>
      <c r="AL111" s="912"/>
      <c r="AM111" s="912"/>
      <c r="AN111" s="912"/>
      <c r="AO111" s="913"/>
      <c r="AP111" s="915" t="s">
        <v>111</v>
      </c>
      <c r="AQ111" s="916"/>
      <c r="AR111" s="916"/>
      <c r="AS111" s="916"/>
      <c r="AT111" s="917"/>
      <c r="AU111" s="926"/>
      <c r="AV111" s="927"/>
      <c r="AW111" s="927"/>
      <c r="AX111" s="927"/>
      <c r="AY111" s="928"/>
      <c r="AZ111" s="770" t="s">
        <v>411</v>
      </c>
      <c r="BA111" s="771"/>
      <c r="BB111" s="771"/>
      <c r="BC111" s="771"/>
      <c r="BD111" s="771"/>
      <c r="BE111" s="771"/>
      <c r="BF111" s="771"/>
      <c r="BG111" s="771"/>
      <c r="BH111" s="771"/>
      <c r="BI111" s="771"/>
      <c r="BJ111" s="771"/>
      <c r="BK111" s="771"/>
      <c r="BL111" s="771"/>
      <c r="BM111" s="771"/>
      <c r="BN111" s="771"/>
      <c r="BO111" s="771"/>
      <c r="BP111" s="772"/>
      <c r="BQ111" s="773">
        <v>1453366</v>
      </c>
      <c r="BR111" s="774"/>
      <c r="BS111" s="774"/>
      <c r="BT111" s="774"/>
      <c r="BU111" s="774"/>
      <c r="BV111" s="774">
        <v>1404068</v>
      </c>
      <c r="BW111" s="774"/>
      <c r="BX111" s="774"/>
      <c r="BY111" s="774"/>
      <c r="BZ111" s="774"/>
      <c r="CA111" s="774">
        <v>1287282</v>
      </c>
      <c r="CB111" s="774"/>
      <c r="CC111" s="774"/>
      <c r="CD111" s="774"/>
      <c r="CE111" s="774"/>
      <c r="CF111" s="857">
        <v>13.3</v>
      </c>
      <c r="CG111" s="858"/>
      <c r="CH111" s="858"/>
      <c r="CI111" s="858"/>
      <c r="CJ111" s="858"/>
      <c r="CK111" s="920"/>
      <c r="CL111" s="805"/>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773" t="s">
        <v>111</v>
      </c>
      <c r="DH111" s="774"/>
      <c r="DI111" s="774"/>
      <c r="DJ111" s="774"/>
      <c r="DK111" s="774"/>
      <c r="DL111" s="774" t="s">
        <v>111</v>
      </c>
      <c r="DM111" s="774"/>
      <c r="DN111" s="774"/>
      <c r="DO111" s="774"/>
      <c r="DP111" s="774"/>
      <c r="DQ111" s="774" t="s">
        <v>111</v>
      </c>
      <c r="DR111" s="774"/>
      <c r="DS111" s="774"/>
      <c r="DT111" s="774"/>
      <c r="DU111" s="774"/>
      <c r="DV111" s="832" t="s">
        <v>111</v>
      </c>
      <c r="DW111" s="832"/>
      <c r="DX111" s="832"/>
      <c r="DY111" s="832"/>
      <c r="DZ111" s="833"/>
    </row>
    <row r="112" spans="1:131" s="197" customFormat="1" ht="26.25" customHeight="1">
      <c r="A112" s="905" t="s">
        <v>413</v>
      </c>
      <c r="B112" s="906"/>
      <c r="C112" s="771" t="s">
        <v>414</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786" t="s">
        <v>111</v>
      </c>
      <c r="AB112" s="787"/>
      <c r="AC112" s="787"/>
      <c r="AD112" s="787"/>
      <c r="AE112" s="788"/>
      <c r="AF112" s="789" t="s">
        <v>111</v>
      </c>
      <c r="AG112" s="787"/>
      <c r="AH112" s="787"/>
      <c r="AI112" s="787"/>
      <c r="AJ112" s="788"/>
      <c r="AK112" s="789" t="s">
        <v>111</v>
      </c>
      <c r="AL112" s="787"/>
      <c r="AM112" s="787"/>
      <c r="AN112" s="787"/>
      <c r="AO112" s="788"/>
      <c r="AP112" s="757" t="s">
        <v>111</v>
      </c>
      <c r="AQ112" s="758"/>
      <c r="AR112" s="758"/>
      <c r="AS112" s="758"/>
      <c r="AT112" s="759"/>
      <c r="AU112" s="926"/>
      <c r="AV112" s="927"/>
      <c r="AW112" s="927"/>
      <c r="AX112" s="927"/>
      <c r="AY112" s="928"/>
      <c r="AZ112" s="770" t="s">
        <v>415</v>
      </c>
      <c r="BA112" s="771"/>
      <c r="BB112" s="771"/>
      <c r="BC112" s="771"/>
      <c r="BD112" s="771"/>
      <c r="BE112" s="771"/>
      <c r="BF112" s="771"/>
      <c r="BG112" s="771"/>
      <c r="BH112" s="771"/>
      <c r="BI112" s="771"/>
      <c r="BJ112" s="771"/>
      <c r="BK112" s="771"/>
      <c r="BL112" s="771"/>
      <c r="BM112" s="771"/>
      <c r="BN112" s="771"/>
      <c r="BO112" s="771"/>
      <c r="BP112" s="772"/>
      <c r="BQ112" s="773">
        <v>169445</v>
      </c>
      <c r="BR112" s="774"/>
      <c r="BS112" s="774"/>
      <c r="BT112" s="774"/>
      <c r="BU112" s="774"/>
      <c r="BV112" s="774">
        <v>149014</v>
      </c>
      <c r="BW112" s="774"/>
      <c r="BX112" s="774"/>
      <c r="BY112" s="774"/>
      <c r="BZ112" s="774"/>
      <c r="CA112" s="774">
        <v>150796</v>
      </c>
      <c r="CB112" s="774"/>
      <c r="CC112" s="774"/>
      <c r="CD112" s="774"/>
      <c r="CE112" s="774"/>
      <c r="CF112" s="857">
        <v>1.6</v>
      </c>
      <c r="CG112" s="858"/>
      <c r="CH112" s="858"/>
      <c r="CI112" s="858"/>
      <c r="CJ112" s="858"/>
      <c r="CK112" s="920"/>
      <c r="CL112" s="805"/>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773" t="s">
        <v>111</v>
      </c>
      <c r="DH112" s="774"/>
      <c r="DI112" s="774"/>
      <c r="DJ112" s="774"/>
      <c r="DK112" s="774"/>
      <c r="DL112" s="774" t="s">
        <v>111</v>
      </c>
      <c r="DM112" s="774"/>
      <c r="DN112" s="774"/>
      <c r="DO112" s="774"/>
      <c r="DP112" s="774"/>
      <c r="DQ112" s="774" t="s">
        <v>111</v>
      </c>
      <c r="DR112" s="774"/>
      <c r="DS112" s="774"/>
      <c r="DT112" s="774"/>
      <c r="DU112" s="774"/>
      <c r="DV112" s="832" t="s">
        <v>111</v>
      </c>
      <c r="DW112" s="832"/>
      <c r="DX112" s="832"/>
      <c r="DY112" s="832"/>
      <c r="DZ112" s="833"/>
    </row>
    <row r="113" spans="1:130" s="197" customFormat="1" ht="26.25" customHeight="1">
      <c r="A113" s="907"/>
      <c r="B113" s="908"/>
      <c r="C113" s="771" t="s">
        <v>417</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11">
        <v>11061</v>
      </c>
      <c r="AB113" s="912"/>
      <c r="AC113" s="912"/>
      <c r="AD113" s="912"/>
      <c r="AE113" s="913"/>
      <c r="AF113" s="914">
        <v>10659</v>
      </c>
      <c r="AG113" s="912"/>
      <c r="AH113" s="912"/>
      <c r="AI113" s="912"/>
      <c r="AJ113" s="913"/>
      <c r="AK113" s="914">
        <v>10093</v>
      </c>
      <c r="AL113" s="912"/>
      <c r="AM113" s="912"/>
      <c r="AN113" s="912"/>
      <c r="AO113" s="913"/>
      <c r="AP113" s="915">
        <v>0.1</v>
      </c>
      <c r="AQ113" s="916"/>
      <c r="AR113" s="916"/>
      <c r="AS113" s="916"/>
      <c r="AT113" s="917"/>
      <c r="AU113" s="926"/>
      <c r="AV113" s="927"/>
      <c r="AW113" s="927"/>
      <c r="AX113" s="927"/>
      <c r="AY113" s="928"/>
      <c r="AZ113" s="770" t="s">
        <v>418</v>
      </c>
      <c r="BA113" s="771"/>
      <c r="BB113" s="771"/>
      <c r="BC113" s="771"/>
      <c r="BD113" s="771"/>
      <c r="BE113" s="771"/>
      <c r="BF113" s="771"/>
      <c r="BG113" s="771"/>
      <c r="BH113" s="771"/>
      <c r="BI113" s="771"/>
      <c r="BJ113" s="771"/>
      <c r="BK113" s="771"/>
      <c r="BL113" s="771"/>
      <c r="BM113" s="771"/>
      <c r="BN113" s="771"/>
      <c r="BO113" s="771"/>
      <c r="BP113" s="772"/>
      <c r="BQ113" s="773">
        <v>5136307</v>
      </c>
      <c r="BR113" s="774"/>
      <c r="BS113" s="774"/>
      <c r="BT113" s="774"/>
      <c r="BU113" s="774"/>
      <c r="BV113" s="774">
        <v>4990179</v>
      </c>
      <c r="BW113" s="774"/>
      <c r="BX113" s="774"/>
      <c r="BY113" s="774"/>
      <c r="BZ113" s="774"/>
      <c r="CA113" s="774">
        <v>4779587</v>
      </c>
      <c r="CB113" s="774"/>
      <c r="CC113" s="774"/>
      <c r="CD113" s="774"/>
      <c r="CE113" s="774"/>
      <c r="CF113" s="857">
        <v>49.4</v>
      </c>
      <c r="CG113" s="858"/>
      <c r="CH113" s="858"/>
      <c r="CI113" s="858"/>
      <c r="CJ113" s="858"/>
      <c r="CK113" s="920"/>
      <c r="CL113" s="805"/>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86" t="s">
        <v>111</v>
      </c>
      <c r="DH113" s="787"/>
      <c r="DI113" s="787"/>
      <c r="DJ113" s="787"/>
      <c r="DK113" s="788"/>
      <c r="DL113" s="789" t="s">
        <v>111</v>
      </c>
      <c r="DM113" s="787"/>
      <c r="DN113" s="787"/>
      <c r="DO113" s="787"/>
      <c r="DP113" s="788"/>
      <c r="DQ113" s="789" t="s">
        <v>111</v>
      </c>
      <c r="DR113" s="787"/>
      <c r="DS113" s="787"/>
      <c r="DT113" s="787"/>
      <c r="DU113" s="788"/>
      <c r="DV113" s="757" t="s">
        <v>111</v>
      </c>
      <c r="DW113" s="758"/>
      <c r="DX113" s="758"/>
      <c r="DY113" s="758"/>
      <c r="DZ113" s="759"/>
    </row>
    <row r="114" spans="1:130" s="197" customFormat="1" ht="26.25" customHeight="1">
      <c r="A114" s="907"/>
      <c r="B114" s="908"/>
      <c r="C114" s="771" t="s">
        <v>420</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786">
        <v>429442</v>
      </c>
      <c r="AB114" s="787"/>
      <c r="AC114" s="787"/>
      <c r="AD114" s="787"/>
      <c r="AE114" s="788"/>
      <c r="AF114" s="789">
        <v>410600</v>
      </c>
      <c r="AG114" s="787"/>
      <c r="AH114" s="787"/>
      <c r="AI114" s="787"/>
      <c r="AJ114" s="788"/>
      <c r="AK114" s="789">
        <v>416515</v>
      </c>
      <c r="AL114" s="787"/>
      <c r="AM114" s="787"/>
      <c r="AN114" s="787"/>
      <c r="AO114" s="788"/>
      <c r="AP114" s="757">
        <v>4.3</v>
      </c>
      <c r="AQ114" s="758"/>
      <c r="AR114" s="758"/>
      <c r="AS114" s="758"/>
      <c r="AT114" s="759"/>
      <c r="AU114" s="926"/>
      <c r="AV114" s="927"/>
      <c r="AW114" s="927"/>
      <c r="AX114" s="927"/>
      <c r="AY114" s="928"/>
      <c r="AZ114" s="770" t="s">
        <v>421</v>
      </c>
      <c r="BA114" s="771"/>
      <c r="BB114" s="771"/>
      <c r="BC114" s="771"/>
      <c r="BD114" s="771"/>
      <c r="BE114" s="771"/>
      <c r="BF114" s="771"/>
      <c r="BG114" s="771"/>
      <c r="BH114" s="771"/>
      <c r="BI114" s="771"/>
      <c r="BJ114" s="771"/>
      <c r="BK114" s="771"/>
      <c r="BL114" s="771"/>
      <c r="BM114" s="771"/>
      <c r="BN114" s="771"/>
      <c r="BO114" s="771"/>
      <c r="BP114" s="772"/>
      <c r="BQ114" s="773">
        <v>7277510</v>
      </c>
      <c r="BR114" s="774"/>
      <c r="BS114" s="774"/>
      <c r="BT114" s="774"/>
      <c r="BU114" s="774"/>
      <c r="BV114" s="774">
        <v>6700501</v>
      </c>
      <c r="BW114" s="774"/>
      <c r="BX114" s="774"/>
      <c r="BY114" s="774"/>
      <c r="BZ114" s="774"/>
      <c r="CA114" s="774">
        <v>6246256</v>
      </c>
      <c r="CB114" s="774"/>
      <c r="CC114" s="774"/>
      <c r="CD114" s="774"/>
      <c r="CE114" s="774"/>
      <c r="CF114" s="857">
        <v>64.599999999999994</v>
      </c>
      <c r="CG114" s="858"/>
      <c r="CH114" s="858"/>
      <c r="CI114" s="858"/>
      <c r="CJ114" s="858"/>
      <c r="CK114" s="920"/>
      <c r="CL114" s="805"/>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86" t="s">
        <v>111</v>
      </c>
      <c r="DH114" s="787"/>
      <c r="DI114" s="787"/>
      <c r="DJ114" s="787"/>
      <c r="DK114" s="788"/>
      <c r="DL114" s="789" t="s">
        <v>111</v>
      </c>
      <c r="DM114" s="787"/>
      <c r="DN114" s="787"/>
      <c r="DO114" s="787"/>
      <c r="DP114" s="788"/>
      <c r="DQ114" s="789" t="s">
        <v>111</v>
      </c>
      <c r="DR114" s="787"/>
      <c r="DS114" s="787"/>
      <c r="DT114" s="787"/>
      <c r="DU114" s="788"/>
      <c r="DV114" s="757" t="s">
        <v>111</v>
      </c>
      <c r="DW114" s="758"/>
      <c r="DX114" s="758"/>
      <c r="DY114" s="758"/>
      <c r="DZ114" s="759"/>
    </row>
    <row r="115" spans="1:130" s="197" customFormat="1" ht="26.25" customHeight="1">
      <c r="A115" s="907"/>
      <c r="B115" s="908"/>
      <c r="C115" s="771" t="s">
        <v>423</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11">
        <v>181496</v>
      </c>
      <c r="AB115" s="912"/>
      <c r="AC115" s="912"/>
      <c r="AD115" s="912"/>
      <c r="AE115" s="913"/>
      <c r="AF115" s="914">
        <v>158990</v>
      </c>
      <c r="AG115" s="912"/>
      <c r="AH115" s="912"/>
      <c r="AI115" s="912"/>
      <c r="AJ115" s="913"/>
      <c r="AK115" s="914">
        <v>158616</v>
      </c>
      <c r="AL115" s="912"/>
      <c r="AM115" s="912"/>
      <c r="AN115" s="912"/>
      <c r="AO115" s="913"/>
      <c r="AP115" s="915">
        <v>1.6</v>
      </c>
      <c r="AQ115" s="916"/>
      <c r="AR115" s="916"/>
      <c r="AS115" s="916"/>
      <c r="AT115" s="917"/>
      <c r="AU115" s="926"/>
      <c r="AV115" s="927"/>
      <c r="AW115" s="927"/>
      <c r="AX115" s="927"/>
      <c r="AY115" s="928"/>
      <c r="AZ115" s="770" t="s">
        <v>424</v>
      </c>
      <c r="BA115" s="771"/>
      <c r="BB115" s="771"/>
      <c r="BC115" s="771"/>
      <c r="BD115" s="771"/>
      <c r="BE115" s="771"/>
      <c r="BF115" s="771"/>
      <c r="BG115" s="771"/>
      <c r="BH115" s="771"/>
      <c r="BI115" s="771"/>
      <c r="BJ115" s="771"/>
      <c r="BK115" s="771"/>
      <c r="BL115" s="771"/>
      <c r="BM115" s="771"/>
      <c r="BN115" s="771"/>
      <c r="BO115" s="771"/>
      <c r="BP115" s="772"/>
      <c r="BQ115" s="773" t="s">
        <v>111</v>
      </c>
      <c r="BR115" s="774"/>
      <c r="BS115" s="774"/>
      <c r="BT115" s="774"/>
      <c r="BU115" s="774"/>
      <c r="BV115" s="774" t="s">
        <v>111</v>
      </c>
      <c r="BW115" s="774"/>
      <c r="BX115" s="774"/>
      <c r="BY115" s="774"/>
      <c r="BZ115" s="774"/>
      <c r="CA115" s="774" t="s">
        <v>111</v>
      </c>
      <c r="CB115" s="774"/>
      <c r="CC115" s="774"/>
      <c r="CD115" s="774"/>
      <c r="CE115" s="774"/>
      <c r="CF115" s="857" t="s">
        <v>111</v>
      </c>
      <c r="CG115" s="858"/>
      <c r="CH115" s="858"/>
      <c r="CI115" s="858"/>
      <c r="CJ115" s="858"/>
      <c r="CK115" s="920"/>
      <c r="CL115" s="805"/>
      <c r="CM115" s="770" t="s">
        <v>425</v>
      </c>
      <c r="CN115" s="900"/>
      <c r="CO115" s="900"/>
      <c r="CP115" s="900"/>
      <c r="CQ115" s="900"/>
      <c r="CR115" s="900"/>
      <c r="CS115" s="900"/>
      <c r="CT115" s="900"/>
      <c r="CU115" s="900"/>
      <c r="CV115" s="900"/>
      <c r="CW115" s="900"/>
      <c r="CX115" s="900"/>
      <c r="CY115" s="900"/>
      <c r="CZ115" s="900"/>
      <c r="DA115" s="900"/>
      <c r="DB115" s="900"/>
      <c r="DC115" s="900"/>
      <c r="DD115" s="900"/>
      <c r="DE115" s="900"/>
      <c r="DF115" s="772"/>
      <c r="DG115" s="786">
        <v>416925</v>
      </c>
      <c r="DH115" s="787"/>
      <c r="DI115" s="787"/>
      <c r="DJ115" s="787"/>
      <c r="DK115" s="788"/>
      <c r="DL115" s="789">
        <v>374425</v>
      </c>
      <c r="DM115" s="787"/>
      <c r="DN115" s="787"/>
      <c r="DO115" s="787"/>
      <c r="DP115" s="788"/>
      <c r="DQ115" s="789">
        <v>346425</v>
      </c>
      <c r="DR115" s="787"/>
      <c r="DS115" s="787"/>
      <c r="DT115" s="787"/>
      <c r="DU115" s="788"/>
      <c r="DV115" s="757">
        <v>3.6</v>
      </c>
      <c r="DW115" s="758"/>
      <c r="DX115" s="758"/>
      <c r="DY115" s="758"/>
      <c r="DZ115" s="759"/>
    </row>
    <row r="116" spans="1:130" s="197" customFormat="1" ht="26.25" customHeight="1">
      <c r="A116" s="909"/>
      <c r="B116" s="910"/>
      <c r="C116" s="855" t="s">
        <v>426</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86">
        <v>474</v>
      </c>
      <c r="AB116" s="787"/>
      <c r="AC116" s="787"/>
      <c r="AD116" s="787"/>
      <c r="AE116" s="788"/>
      <c r="AF116" s="789">
        <v>61</v>
      </c>
      <c r="AG116" s="787"/>
      <c r="AH116" s="787"/>
      <c r="AI116" s="787"/>
      <c r="AJ116" s="788"/>
      <c r="AK116" s="789">
        <v>231</v>
      </c>
      <c r="AL116" s="787"/>
      <c r="AM116" s="787"/>
      <c r="AN116" s="787"/>
      <c r="AO116" s="788"/>
      <c r="AP116" s="757">
        <v>0</v>
      </c>
      <c r="AQ116" s="758"/>
      <c r="AR116" s="758"/>
      <c r="AS116" s="758"/>
      <c r="AT116" s="759"/>
      <c r="AU116" s="926"/>
      <c r="AV116" s="927"/>
      <c r="AW116" s="927"/>
      <c r="AX116" s="927"/>
      <c r="AY116" s="928"/>
      <c r="AZ116" s="770" t="s">
        <v>427</v>
      </c>
      <c r="BA116" s="771"/>
      <c r="BB116" s="771"/>
      <c r="BC116" s="771"/>
      <c r="BD116" s="771"/>
      <c r="BE116" s="771"/>
      <c r="BF116" s="771"/>
      <c r="BG116" s="771"/>
      <c r="BH116" s="771"/>
      <c r="BI116" s="771"/>
      <c r="BJ116" s="771"/>
      <c r="BK116" s="771"/>
      <c r="BL116" s="771"/>
      <c r="BM116" s="771"/>
      <c r="BN116" s="771"/>
      <c r="BO116" s="771"/>
      <c r="BP116" s="772"/>
      <c r="BQ116" s="773" t="s">
        <v>111</v>
      </c>
      <c r="BR116" s="774"/>
      <c r="BS116" s="774"/>
      <c r="BT116" s="774"/>
      <c r="BU116" s="774"/>
      <c r="BV116" s="774" t="s">
        <v>111</v>
      </c>
      <c r="BW116" s="774"/>
      <c r="BX116" s="774"/>
      <c r="BY116" s="774"/>
      <c r="BZ116" s="774"/>
      <c r="CA116" s="774" t="s">
        <v>111</v>
      </c>
      <c r="CB116" s="774"/>
      <c r="CC116" s="774"/>
      <c r="CD116" s="774"/>
      <c r="CE116" s="774"/>
      <c r="CF116" s="857" t="s">
        <v>111</v>
      </c>
      <c r="CG116" s="858"/>
      <c r="CH116" s="858"/>
      <c r="CI116" s="858"/>
      <c r="CJ116" s="858"/>
      <c r="CK116" s="920"/>
      <c r="CL116" s="805"/>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86" t="s">
        <v>111</v>
      </c>
      <c r="DH116" s="787"/>
      <c r="DI116" s="787"/>
      <c r="DJ116" s="787"/>
      <c r="DK116" s="788"/>
      <c r="DL116" s="789" t="s">
        <v>111</v>
      </c>
      <c r="DM116" s="787"/>
      <c r="DN116" s="787"/>
      <c r="DO116" s="787"/>
      <c r="DP116" s="788"/>
      <c r="DQ116" s="789" t="s">
        <v>111</v>
      </c>
      <c r="DR116" s="787"/>
      <c r="DS116" s="787"/>
      <c r="DT116" s="787"/>
      <c r="DU116" s="788"/>
      <c r="DV116" s="757" t="s">
        <v>111</v>
      </c>
      <c r="DW116" s="758"/>
      <c r="DX116" s="758"/>
      <c r="DY116" s="758"/>
      <c r="DZ116" s="759"/>
    </row>
    <row r="117" spans="1:130" s="197" customFormat="1" ht="26.25" customHeight="1">
      <c r="A117" s="890" t="s">
        <v>169</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46" t="s">
        <v>429</v>
      </c>
      <c r="Z117" s="892"/>
      <c r="AA117" s="897">
        <v>2040280</v>
      </c>
      <c r="AB117" s="898"/>
      <c r="AC117" s="898"/>
      <c r="AD117" s="898"/>
      <c r="AE117" s="899"/>
      <c r="AF117" s="901">
        <v>2057483</v>
      </c>
      <c r="AG117" s="898"/>
      <c r="AH117" s="898"/>
      <c r="AI117" s="898"/>
      <c r="AJ117" s="899"/>
      <c r="AK117" s="901">
        <v>2128647</v>
      </c>
      <c r="AL117" s="898"/>
      <c r="AM117" s="898"/>
      <c r="AN117" s="898"/>
      <c r="AO117" s="899"/>
      <c r="AP117" s="902"/>
      <c r="AQ117" s="903"/>
      <c r="AR117" s="903"/>
      <c r="AS117" s="903"/>
      <c r="AT117" s="904"/>
      <c r="AU117" s="926"/>
      <c r="AV117" s="927"/>
      <c r="AW117" s="927"/>
      <c r="AX117" s="927"/>
      <c r="AY117" s="928"/>
      <c r="AZ117" s="854" t="s">
        <v>430</v>
      </c>
      <c r="BA117" s="855"/>
      <c r="BB117" s="855"/>
      <c r="BC117" s="855"/>
      <c r="BD117" s="855"/>
      <c r="BE117" s="855"/>
      <c r="BF117" s="855"/>
      <c r="BG117" s="855"/>
      <c r="BH117" s="855"/>
      <c r="BI117" s="855"/>
      <c r="BJ117" s="855"/>
      <c r="BK117" s="855"/>
      <c r="BL117" s="855"/>
      <c r="BM117" s="855"/>
      <c r="BN117" s="855"/>
      <c r="BO117" s="855"/>
      <c r="BP117" s="856"/>
      <c r="BQ117" s="866" t="s">
        <v>111</v>
      </c>
      <c r="BR117" s="867"/>
      <c r="BS117" s="867"/>
      <c r="BT117" s="867"/>
      <c r="BU117" s="867"/>
      <c r="BV117" s="867" t="s">
        <v>111</v>
      </c>
      <c r="BW117" s="867"/>
      <c r="BX117" s="867"/>
      <c r="BY117" s="867"/>
      <c r="BZ117" s="867"/>
      <c r="CA117" s="867" t="s">
        <v>111</v>
      </c>
      <c r="CB117" s="867"/>
      <c r="CC117" s="867"/>
      <c r="CD117" s="867"/>
      <c r="CE117" s="867"/>
      <c r="CF117" s="857" t="s">
        <v>111</v>
      </c>
      <c r="CG117" s="858"/>
      <c r="CH117" s="858"/>
      <c r="CI117" s="858"/>
      <c r="CJ117" s="858"/>
      <c r="CK117" s="920"/>
      <c r="CL117" s="805"/>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86" t="s">
        <v>111</v>
      </c>
      <c r="DH117" s="787"/>
      <c r="DI117" s="787"/>
      <c r="DJ117" s="787"/>
      <c r="DK117" s="788"/>
      <c r="DL117" s="789" t="s">
        <v>111</v>
      </c>
      <c r="DM117" s="787"/>
      <c r="DN117" s="787"/>
      <c r="DO117" s="787"/>
      <c r="DP117" s="788"/>
      <c r="DQ117" s="789" t="s">
        <v>111</v>
      </c>
      <c r="DR117" s="787"/>
      <c r="DS117" s="787"/>
      <c r="DT117" s="787"/>
      <c r="DU117" s="788"/>
      <c r="DV117" s="757" t="s">
        <v>111</v>
      </c>
      <c r="DW117" s="758"/>
      <c r="DX117" s="758"/>
      <c r="DY117" s="758"/>
      <c r="DZ117" s="759"/>
    </row>
    <row r="118" spans="1:130" s="197" customFormat="1" ht="26.25" customHeight="1">
      <c r="A118" s="890" t="s">
        <v>405</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403</v>
      </c>
      <c r="AB118" s="891"/>
      <c r="AC118" s="891"/>
      <c r="AD118" s="891"/>
      <c r="AE118" s="892"/>
      <c r="AF118" s="893" t="s">
        <v>285</v>
      </c>
      <c r="AG118" s="891"/>
      <c r="AH118" s="891"/>
      <c r="AI118" s="891"/>
      <c r="AJ118" s="892"/>
      <c r="AK118" s="893" t="s">
        <v>284</v>
      </c>
      <c r="AL118" s="891"/>
      <c r="AM118" s="891"/>
      <c r="AN118" s="891"/>
      <c r="AO118" s="892"/>
      <c r="AP118" s="894" t="s">
        <v>404</v>
      </c>
      <c r="AQ118" s="895"/>
      <c r="AR118" s="895"/>
      <c r="AS118" s="895"/>
      <c r="AT118" s="896"/>
      <c r="AU118" s="929"/>
      <c r="AV118" s="930"/>
      <c r="AW118" s="930"/>
      <c r="AX118" s="930"/>
      <c r="AY118" s="930"/>
      <c r="AZ118" s="228" t="s">
        <v>169</v>
      </c>
      <c r="BA118" s="228"/>
      <c r="BB118" s="228"/>
      <c r="BC118" s="228"/>
      <c r="BD118" s="228"/>
      <c r="BE118" s="228"/>
      <c r="BF118" s="228"/>
      <c r="BG118" s="228"/>
      <c r="BH118" s="228"/>
      <c r="BI118" s="228"/>
      <c r="BJ118" s="228"/>
      <c r="BK118" s="228"/>
      <c r="BL118" s="228"/>
      <c r="BM118" s="228"/>
      <c r="BN118" s="228"/>
      <c r="BO118" s="846" t="s">
        <v>432</v>
      </c>
      <c r="BP118" s="847"/>
      <c r="BQ118" s="866">
        <v>29052592</v>
      </c>
      <c r="BR118" s="867"/>
      <c r="BS118" s="867"/>
      <c r="BT118" s="867"/>
      <c r="BU118" s="867"/>
      <c r="BV118" s="867">
        <v>28233851</v>
      </c>
      <c r="BW118" s="867"/>
      <c r="BX118" s="867"/>
      <c r="BY118" s="867"/>
      <c r="BZ118" s="867"/>
      <c r="CA118" s="867">
        <v>27728817</v>
      </c>
      <c r="CB118" s="867"/>
      <c r="CC118" s="867"/>
      <c r="CD118" s="867"/>
      <c r="CE118" s="867"/>
      <c r="CF118" s="746"/>
      <c r="CG118" s="747"/>
      <c r="CH118" s="747"/>
      <c r="CI118" s="747"/>
      <c r="CJ118" s="850"/>
      <c r="CK118" s="920"/>
      <c r="CL118" s="805"/>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86" t="s">
        <v>111</v>
      </c>
      <c r="DH118" s="787"/>
      <c r="DI118" s="787"/>
      <c r="DJ118" s="787"/>
      <c r="DK118" s="788"/>
      <c r="DL118" s="789" t="s">
        <v>111</v>
      </c>
      <c r="DM118" s="787"/>
      <c r="DN118" s="787"/>
      <c r="DO118" s="787"/>
      <c r="DP118" s="788"/>
      <c r="DQ118" s="789" t="s">
        <v>111</v>
      </c>
      <c r="DR118" s="787"/>
      <c r="DS118" s="787"/>
      <c r="DT118" s="787"/>
      <c r="DU118" s="788"/>
      <c r="DV118" s="757" t="s">
        <v>111</v>
      </c>
      <c r="DW118" s="758"/>
      <c r="DX118" s="758"/>
      <c r="DY118" s="758"/>
      <c r="DZ118" s="759"/>
    </row>
    <row r="119" spans="1:130" s="197" customFormat="1" ht="26.25" customHeight="1">
      <c r="A119" s="802" t="s">
        <v>408</v>
      </c>
      <c r="B119" s="803"/>
      <c r="C119" s="872" t="s">
        <v>409</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111</v>
      </c>
      <c r="AB119" s="876"/>
      <c r="AC119" s="876"/>
      <c r="AD119" s="876"/>
      <c r="AE119" s="877"/>
      <c r="AF119" s="878" t="s">
        <v>111</v>
      </c>
      <c r="AG119" s="876"/>
      <c r="AH119" s="876"/>
      <c r="AI119" s="876"/>
      <c r="AJ119" s="877"/>
      <c r="AK119" s="878" t="s">
        <v>111</v>
      </c>
      <c r="AL119" s="876"/>
      <c r="AM119" s="876"/>
      <c r="AN119" s="876"/>
      <c r="AO119" s="877"/>
      <c r="AP119" s="879" t="s">
        <v>111</v>
      </c>
      <c r="AQ119" s="880"/>
      <c r="AR119" s="880"/>
      <c r="AS119" s="880"/>
      <c r="AT119" s="881"/>
      <c r="AU119" s="882" t="s">
        <v>434</v>
      </c>
      <c r="AV119" s="883"/>
      <c r="AW119" s="883"/>
      <c r="AX119" s="883"/>
      <c r="AY119" s="884"/>
      <c r="AZ119" s="825" t="s">
        <v>435</v>
      </c>
      <c r="BA119" s="761"/>
      <c r="BB119" s="761"/>
      <c r="BC119" s="761"/>
      <c r="BD119" s="761"/>
      <c r="BE119" s="761"/>
      <c r="BF119" s="761"/>
      <c r="BG119" s="761"/>
      <c r="BH119" s="761"/>
      <c r="BI119" s="761"/>
      <c r="BJ119" s="761"/>
      <c r="BK119" s="761"/>
      <c r="BL119" s="761"/>
      <c r="BM119" s="761"/>
      <c r="BN119" s="761"/>
      <c r="BO119" s="761"/>
      <c r="BP119" s="762"/>
      <c r="BQ119" s="808">
        <v>1733946</v>
      </c>
      <c r="BR119" s="809"/>
      <c r="BS119" s="809"/>
      <c r="BT119" s="809"/>
      <c r="BU119" s="809"/>
      <c r="BV119" s="809">
        <v>1522241</v>
      </c>
      <c r="BW119" s="809"/>
      <c r="BX119" s="809"/>
      <c r="BY119" s="809"/>
      <c r="BZ119" s="809"/>
      <c r="CA119" s="809">
        <v>1814354</v>
      </c>
      <c r="CB119" s="809"/>
      <c r="CC119" s="809"/>
      <c r="CD119" s="809"/>
      <c r="CE119" s="809"/>
      <c r="CF119" s="870">
        <v>18.8</v>
      </c>
      <c r="CG119" s="871"/>
      <c r="CH119" s="871"/>
      <c r="CI119" s="871"/>
      <c r="CJ119" s="871"/>
      <c r="CK119" s="921"/>
      <c r="CL119" s="807"/>
      <c r="CM119" s="834" t="s">
        <v>436</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19">
        <v>1036441</v>
      </c>
      <c r="DH119" s="720"/>
      <c r="DI119" s="720"/>
      <c r="DJ119" s="720"/>
      <c r="DK119" s="721"/>
      <c r="DL119" s="722">
        <v>1029643</v>
      </c>
      <c r="DM119" s="720"/>
      <c r="DN119" s="720"/>
      <c r="DO119" s="720"/>
      <c r="DP119" s="721"/>
      <c r="DQ119" s="722">
        <v>940857</v>
      </c>
      <c r="DR119" s="720"/>
      <c r="DS119" s="720"/>
      <c r="DT119" s="720"/>
      <c r="DU119" s="721"/>
      <c r="DV119" s="816">
        <v>9.6999999999999993</v>
      </c>
      <c r="DW119" s="817"/>
      <c r="DX119" s="817"/>
      <c r="DY119" s="817"/>
      <c r="DZ119" s="818"/>
    </row>
    <row r="120" spans="1:130" s="197" customFormat="1" ht="26.25" customHeight="1">
      <c r="A120" s="804"/>
      <c r="B120" s="805"/>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86" t="s">
        <v>111</v>
      </c>
      <c r="AB120" s="787"/>
      <c r="AC120" s="787"/>
      <c r="AD120" s="787"/>
      <c r="AE120" s="788"/>
      <c r="AF120" s="789" t="s">
        <v>111</v>
      </c>
      <c r="AG120" s="787"/>
      <c r="AH120" s="787"/>
      <c r="AI120" s="787"/>
      <c r="AJ120" s="788"/>
      <c r="AK120" s="789" t="s">
        <v>111</v>
      </c>
      <c r="AL120" s="787"/>
      <c r="AM120" s="787"/>
      <c r="AN120" s="787"/>
      <c r="AO120" s="788"/>
      <c r="AP120" s="757" t="s">
        <v>111</v>
      </c>
      <c r="AQ120" s="758"/>
      <c r="AR120" s="758"/>
      <c r="AS120" s="758"/>
      <c r="AT120" s="759"/>
      <c r="AU120" s="885"/>
      <c r="AV120" s="886"/>
      <c r="AW120" s="886"/>
      <c r="AX120" s="886"/>
      <c r="AY120" s="887"/>
      <c r="AZ120" s="770" t="s">
        <v>437</v>
      </c>
      <c r="BA120" s="771"/>
      <c r="BB120" s="771"/>
      <c r="BC120" s="771"/>
      <c r="BD120" s="771"/>
      <c r="BE120" s="771"/>
      <c r="BF120" s="771"/>
      <c r="BG120" s="771"/>
      <c r="BH120" s="771"/>
      <c r="BI120" s="771"/>
      <c r="BJ120" s="771"/>
      <c r="BK120" s="771"/>
      <c r="BL120" s="771"/>
      <c r="BM120" s="771"/>
      <c r="BN120" s="771"/>
      <c r="BO120" s="771"/>
      <c r="BP120" s="772"/>
      <c r="BQ120" s="773" t="s">
        <v>111</v>
      </c>
      <c r="BR120" s="774"/>
      <c r="BS120" s="774"/>
      <c r="BT120" s="774"/>
      <c r="BU120" s="774"/>
      <c r="BV120" s="774" t="s">
        <v>111</v>
      </c>
      <c r="BW120" s="774"/>
      <c r="BX120" s="774"/>
      <c r="BY120" s="774"/>
      <c r="BZ120" s="774"/>
      <c r="CA120" s="774" t="s">
        <v>111</v>
      </c>
      <c r="CB120" s="774"/>
      <c r="CC120" s="774"/>
      <c r="CD120" s="774"/>
      <c r="CE120" s="774"/>
      <c r="CF120" s="857" t="s">
        <v>111</v>
      </c>
      <c r="CG120" s="858"/>
      <c r="CH120" s="858"/>
      <c r="CI120" s="858"/>
      <c r="CJ120" s="858"/>
      <c r="CK120" s="859" t="s">
        <v>438</v>
      </c>
      <c r="CL120" s="819"/>
      <c r="CM120" s="819"/>
      <c r="CN120" s="819"/>
      <c r="CO120" s="820"/>
      <c r="CP120" s="863" t="s">
        <v>379</v>
      </c>
      <c r="CQ120" s="864"/>
      <c r="CR120" s="864"/>
      <c r="CS120" s="864"/>
      <c r="CT120" s="864"/>
      <c r="CU120" s="864"/>
      <c r="CV120" s="864"/>
      <c r="CW120" s="864"/>
      <c r="CX120" s="864"/>
      <c r="CY120" s="864"/>
      <c r="CZ120" s="864"/>
      <c r="DA120" s="864"/>
      <c r="DB120" s="864"/>
      <c r="DC120" s="864"/>
      <c r="DD120" s="864"/>
      <c r="DE120" s="864"/>
      <c r="DF120" s="865"/>
      <c r="DG120" s="808">
        <v>169445</v>
      </c>
      <c r="DH120" s="809"/>
      <c r="DI120" s="809"/>
      <c r="DJ120" s="809"/>
      <c r="DK120" s="809"/>
      <c r="DL120" s="809">
        <v>149014</v>
      </c>
      <c r="DM120" s="809"/>
      <c r="DN120" s="809"/>
      <c r="DO120" s="809"/>
      <c r="DP120" s="809"/>
      <c r="DQ120" s="809">
        <v>150796</v>
      </c>
      <c r="DR120" s="809"/>
      <c r="DS120" s="809"/>
      <c r="DT120" s="809"/>
      <c r="DU120" s="809"/>
      <c r="DV120" s="810">
        <v>1.6</v>
      </c>
      <c r="DW120" s="810"/>
      <c r="DX120" s="810"/>
      <c r="DY120" s="810"/>
      <c r="DZ120" s="811"/>
    </row>
    <row r="121" spans="1:130" s="197" customFormat="1" ht="26.25" customHeight="1">
      <c r="A121" s="804"/>
      <c r="B121" s="805"/>
      <c r="C121" s="851" t="s">
        <v>439</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86" t="s">
        <v>111</v>
      </c>
      <c r="AB121" s="787"/>
      <c r="AC121" s="787"/>
      <c r="AD121" s="787"/>
      <c r="AE121" s="788"/>
      <c r="AF121" s="789" t="s">
        <v>111</v>
      </c>
      <c r="AG121" s="787"/>
      <c r="AH121" s="787"/>
      <c r="AI121" s="787"/>
      <c r="AJ121" s="788"/>
      <c r="AK121" s="789" t="s">
        <v>111</v>
      </c>
      <c r="AL121" s="787"/>
      <c r="AM121" s="787"/>
      <c r="AN121" s="787"/>
      <c r="AO121" s="788"/>
      <c r="AP121" s="757" t="s">
        <v>111</v>
      </c>
      <c r="AQ121" s="758"/>
      <c r="AR121" s="758"/>
      <c r="AS121" s="758"/>
      <c r="AT121" s="759"/>
      <c r="AU121" s="885"/>
      <c r="AV121" s="886"/>
      <c r="AW121" s="886"/>
      <c r="AX121" s="886"/>
      <c r="AY121" s="887"/>
      <c r="AZ121" s="854" t="s">
        <v>440</v>
      </c>
      <c r="BA121" s="855"/>
      <c r="BB121" s="855"/>
      <c r="BC121" s="855"/>
      <c r="BD121" s="855"/>
      <c r="BE121" s="855"/>
      <c r="BF121" s="855"/>
      <c r="BG121" s="855"/>
      <c r="BH121" s="855"/>
      <c r="BI121" s="855"/>
      <c r="BJ121" s="855"/>
      <c r="BK121" s="855"/>
      <c r="BL121" s="855"/>
      <c r="BM121" s="855"/>
      <c r="BN121" s="855"/>
      <c r="BO121" s="855"/>
      <c r="BP121" s="856"/>
      <c r="BQ121" s="866">
        <v>12244037</v>
      </c>
      <c r="BR121" s="867"/>
      <c r="BS121" s="867"/>
      <c r="BT121" s="867"/>
      <c r="BU121" s="867"/>
      <c r="BV121" s="867">
        <v>12366696</v>
      </c>
      <c r="BW121" s="867"/>
      <c r="BX121" s="867"/>
      <c r="BY121" s="867"/>
      <c r="BZ121" s="867"/>
      <c r="CA121" s="867">
        <v>12572739</v>
      </c>
      <c r="CB121" s="867"/>
      <c r="CC121" s="867"/>
      <c r="CD121" s="867"/>
      <c r="CE121" s="867"/>
      <c r="CF121" s="868">
        <v>130</v>
      </c>
      <c r="CG121" s="869"/>
      <c r="CH121" s="869"/>
      <c r="CI121" s="869"/>
      <c r="CJ121" s="869"/>
      <c r="CK121" s="860"/>
      <c r="CL121" s="821"/>
      <c r="CM121" s="821"/>
      <c r="CN121" s="821"/>
      <c r="CO121" s="822"/>
      <c r="CP121" s="837" t="s">
        <v>381</v>
      </c>
      <c r="CQ121" s="838"/>
      <c r="CR121" s="838"/>
      <c r="CS121" s="838"/>
      <c r="CT121" s="838"/>
      <c r="CU121" s="838"/>
      <c r="CV121" s="838"/>
      <c r="CW121" s="838"/>
      <c r="CX121" s="838"/>
      <c r="CY121" s="838"/>
      <c r="CZ121" s="838"/>
      <c r="DA121" s="838"/>
      <c r="DB121" s="838"/>
      <c r="DC121" s="838"/>
      <c r="DD121" s="838"/>
      <c r="DE121" s="838"/>
      <c r="DF121" s="839"/>
      <c r="DG121" s="773" t="s">
        <v>111</v>
      </c>
      <c r="DH121" s="774"/>
      <c r="DI121" s="774"/>
      <c r="DJ121" s="774"/>
      <c r="DK121" s="774"/>
      <c r="DL121" s="774" t="s">
        <v>111</v>
      </c>
      <c r="DM121" s="774"/>
      <c r="DN121" s="774"/>
      <c r="DO121" s="774"/>
      <c r="DP121" s="774"/>
      <c r="DQ121" s="774" t="s">
        <v>111</v>
      </c>
      <c r="DR121" s="774"/>
      <c r="DS121" s="774"/>
      <c r="DT121" s="774"/>
      <c r="DU121" s="774"/>
      <c r="DV121" s="832" t="s">
        <v>111</v>
      </c>
      <c r="DW121" s="832"/>
      <c r="DX121" s="832"/>
      <c r="DY121" s="832"/>
      <c r="DZ121" s="833"/>
    </row>
    <row r="122" spans="1:130" s="197" customFormat="1" ht="26.25" customHeight="1">
      <c r="A122" s="804"/>
      <c r="B122" s="805"/>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86" t="s">
        <v>111</v>
      </c>
      <c r="AB122" s="787"/>
      <c r="AC122" s="787"/>
      <c r="AD122" s="787"/>
      <c r="AE122" s="788"/>
      <c r="AF122" s="789" t="s">
        <v>111</v>
      </c>
      <c r="AG122" s="787"/>
      <c r="AH122" s="787"/>
      <c r="AI122" s="787"/>
      <c r="AJ122" s="788"/>
      <c r="AK122" s="789" t="s">
        <v>111</v>
      </c>
      <c r="AL122" s="787"/>
      <c r="AM122" s="787"/>
      <c r="AN122" s="787"/>
      <c r="AO122" s="788"/>
      <c r="AP122" s="757" t="s">
        <v>111</v>
      </c>
      <c r="AQ122" s="758"/>
      <c r="AR122" s="758"/>
      <c r="AS122" s="758"/>
      <c r="AT122" s="759"/>
      <c r="AU122" s="888"/>
      <c r="AV122" s="889"/>
      <c r="AW122" s="889"/>
      <c r="AX122" s="889"/>
      <c r="AY122" s="889"/>
      <c r="AZ122" s="228" t="s">
        <v>169</v>
      </c>
      <c r="BA122" s="228"/>
      <c r="BB122" s="228"/>
      <c r="BC122" s="228"/>
      <c r="BD122" s="228"/>
      <c r="BE122" s="228"/>
      <c r="BF122" s="228"/>
      <c r="BG122" s="228"/>
      <c r="BH122" s="228"/>
      <c r="BI122" s="228"/>
      <c r="BJ122" s="228"/>
      <c r="BK122" s="228"/>
      <c r="BL122" s="228"/>
      <c r="BM122" s="228"/>
      <c r="BN122" s="228"/>
      <c r="BO122" s="846" t="s">
        <v>441</v>
      </c>
      <c r="BP122" s="847"/>
      <c r="BQ122" s="848">
        <v>13977983</v>
      </c>
      <c r="BR122" s="849"/>
      <c r="BS122" s="849"/>
      <c r="BT122" s="849"/>
      <c r="BU122" s="849"/>
      <c r="BV122" s="849">
        <v>13888937</v>
      </c>
      <c r="BW122" s="849"/>
      <c r="BX122" s="849"/>
      <c r="BY122" s="849"/>
      <c r="BZ122" s="849"/>
      <c r="CA122" s="849">
        <v>14387093</v>
      </c>
      <c r="CB122" s="849"/>
      <c r="CC122" s="849"/>
      <c r="CD122" s="849"/>
      <c r="CE122" s="849"/>
      <c r="CF122" s="746"/>
      <c r="CG122" s="747"/>
      <c r="CH122" s="747"/>
      <c r="CI122" s="747"/>
      <c r="CJ122" s="850"/>
      <c r="CK122" s="860"/>
      <c r="CL122" s="821"/>
      <c r="CM122" s="821"/>
      <c r="CN122" s="821"/>
      <c r="CO122" s="822"/>
      <c r="CP122" s="837"/>
      <c r="CQ122" s="838"/>
      <c r="CR122" s="838"/>
      <c r="CS122" s="838"/>
      <c r="CT122" s="838"/>
      <c r="CU122" s="838"/>
      <c r="CV122" s="838"/>
      <c r="CW122" s="838"/>
      <c r="CX122" s="838"/>
      <c r="CY122" s="838"/>
      <c r="CZ122" s="838"/>
      <c r="DA122" s="838"/>
      <c r="DB122" s="838"/>
      <c r="DC122" s="838"/>
      <c r="DD122" s="838"/>
      <c r="DE122" s="838"/>
      <c r="DF122" s="839"/>
      <c r="DG122" s="773"/>
      <c r="DH122" s="774"/>
      <c r="DI122" s="774"/>
      <c r="DJ122" s="774"/>
      <c r="DK122" s="774"/>
      <c r="DL122" s="774"/>
      <c r="DM122" s="774"/>
      <c r="DN122" s="774"/>
      <c r="DO122" s="774"/>
      <c r="DP122" s="774"/>
      <c r="DQ122" s="774"/>
      <c r="DR122" s="774"/>
      <c r="DS122" s="774"/>
      <c r="DT122" s="774"/>
      <c r="DU122" s="774"/>
      <c r="DV122" s="832"/>
      <c r="DW122" s="832"/>
      <c r="DX122" s="832"/>
      <c r="DY122" s="832"/>
      <c r="DZ122" s="833"/>
    </row>
    <row r="123" spans="1:130" s="197" customFormat="1" ht="26.25" customHeight="1" thickBot="1">
      <c r="A123" s="804"/>
      <c r="B123" s="805"/>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86" t="s">
        <v>111</v>
      </c>
      <c r="AB123" s="787"/>
      <c r="AC123" s="787"/>
      <c r="AD123" s="787"/>
      <c r="AE123" s="788"/>
      <c r="AF123" s="789" t="s">
        <v>111</v>
      </c>
      <c r="AG123" s="787"/>
      <c r="AH123" s="787"/>
      <c r="AI123" s="787"/>
      <c r="AJ123" s="788"/>
      <c r="AK123" s="789" t="s">
        <v>111</v>
      </c>
      <c r="AL123" s="787"/>
      <c r="AM123" s="787"/>
      <c r="AN123" s="787"/>
      <c r="AO123" s="788"/>
      <c r="AP123" s="757" t="s">
        <v>111</v>
      </c>
      <c r="AQ123" s="758"/>
      <c r="AR123" s="758"/>
      <c r="AS123" s="758"/>
      <c r="AT123" s="759"/>
      <c r="AU123" s="843" t="s">
        <v>442</v>
      </c>
      <c r="AV123" s="844"/>
      <c r="AW123" s="844"/>
      <c r="AX123" s="844"/>
      <c r="AY123" s="844"/>
      <c r="AZ123" s="844"/>
      <c r="BA123" s="844"/>
      <c r="BB123" s="844"/>
      <c r="BC123" s="844"/>
      <c r="BD123" s="844"/>
      <c r="BE123" s="844"/>
      <c r="BF123" s="844"/>
      <c r="BG123" s="844"/>
      <c r="BH123" s="844"/>
      <c r="BI123" s="844"/>
      <c r="BJ123" s="844"/>
      <c r="BK123" s="844"/>
      <c r="BL123" s="844"/>
      <c r="BM123" s="844"/>
      <c r="BN123" s="844"/>
      <c r="BO123" s="844"/>
      <c r="BP123" s="845"/>
      <c r="BQ123" s="840">
        <v>151.69999999999999</v>
      </c>
      <c r="BR123" s="841"/>
      <c r="BS123" s="841"/>
      <c r="BT123" s="841"/>
      <c r="BU123" s="841"/>
      <c r="BV123" s="841">
        <v>145.30000000000001</v>
      </c>
      <c r="BW123" s="841"/>
      <c r="BX123" s="841"/>
      <c r="BY123" s="841"/>
      <c r="BZ123" s="841"/>
      <c r="CA123" s="841">
        <v>137.9</v>
      </c>
      <c r="CB123" s="841"/>
      <c r="CC123" s="841"/>
      <c r="CD123" s="841"/>
      <c r="CE123" s="841"/>
      <c r="CF123" s="733"/>
      <c r="CG123" s="734"/>
      <c r="CH123" s="734"/>
      <c r="CI123" s="734"/>
      <c r="CJ123" s="842"/>
      <c r="CK123" s="860"/>
      <c r="CL123" s="821"/>
      <c r="CM123" s="821"/>
      <c r="CN123" s="821"/>
      <c r="CO123" s="822"/>
      <c r="CP123" s="837"/>
      <c r="CQ123" s="838"/>
      <c r="CR123" s="838"/>
      <c r="CS123" s="838"/>
      <c r="CT123" s="838"/>
      <c r="CU123" s="838"/>
      <c r="CV123" s="838"/>
      <c r="CW123" s="838"/>
      <c r="CX123" s="838"/>
      <c r="CY123" s="838"/>
      <c r="CZ123" s="838"/>
      <c r="DA123" s="838"/>
      <c r="DB123" s="838"/>
      <c r="DC123" s="838"/>
      <c r="DD123" s="838"/>
      <c r="DE123" s="838"/>
      <c r="DF123" s="839"/>
      <c r="DG123" s="786"/>
      <c r="DH123" s="787"/>
      <c r="DI123" s="787"/>
      <c r="DJ123" s="787"/>
      <c r="DK123" s="788"/>
      <c r="DL123" s="789"/>
      <c r="DM123" s="787"/>
      <c r="DN123" s="787"/>
      <c r="DO123" s="787"/>
      <c r="DP123" s="788"/>
      <c r="DQ123" s="789"/>
      <c r="DR123" s="787"/>
      <c r="DS123" s="787"/>
      <c r="DT123" s="787"/>
      <c r="DU123" s="788"/>
      <c r="DV123" s="757"/>
      <c r="DW123" s="758"/>
      <c r="DX123" s="758"/>
      <c r="DY123" s="758"/>
      <c r="DZ123" s="759"/>
    </row>
    <row r="124" spans="1:130" s="197" customFormat="1" ht="26.25" customHeight="1">
      <c r="A124" s="804"/>
      <c r="B124" s="805"/>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86" t="s">
        <v>111</v>
      </c>
      <c r="AB124" s="787"/>
      <c r="AC124" s="787"/>
      <c r="AD124" s="787"/>
      <c r="AE124" s="788"/>
      <c r="AF124" s="789" t="s">
        <v>111</v>
      </c>
      <c r="AG124" s="787"/>
      <c r="AH124" s="787"/>
      <c r="AI124" s="787"/>
      <c r="AJ124" s="788"/>
      <c r="AK124" s="789" t="s">
        <v>111</v>
      </c>
      <c r="AL124" s="787"/>
      <c r="AM124" s="787"/>
      <c r="AN124" s="787"/>
      <c r="AO124" s="788"/>
      <c r="AP124" s="757" t="s">
        <v>111</v>
      </c>
      <c r="AQ124" s="758"/>
      <c r="AR124" s="758"/>
      <c r="AS124" s="758"/>
      <c r="AT124" s="7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1"/>
      <c r="CL124" s="861"/>
      <c r="CM124" s="861"/>
      <c r="CN124" s="861"/>
      <c r="CO124" s="862"/>
      <c r="CP124" s="837" t="s">
        <v>443</v>
      </c>
      <c r="CQ124" s="838"/>
      <c r="CR124" s="838"/>
      <c r="CS124" s="838"/>
      <c r="CT124" s="838"/>
      <c r="CU124" s="838"/>
      <c r="CV124" s="838"/>
      <c r="CW124" s="838"/>
      <c r="CX124" s="838"/>
      <c r="CY124" s="838"/>
      <c r="CZ124" s="838"/>
      <c r="DA124" s="838"/>
      <c r="DB124" s="838"/>
      <c r="DC124" s="838"/>
      <c r="DD124" s="838"/>
      <c r="DE124" s="838"/>
      <c r="DF124" s="839"/>
      <c r="DG124" s="719" t="s">
        <v>111</v>
      </c>
      <c r="DH124" s="720"/>
      <c r="DI124" s="720"/>
      <c r="DJ124" s="720"/>
      <c r="DK124" s="721"/>
      <c r="DL124" s="722" t="s">
        <v>111</v>
      </c>
      <c r="DM124" s="720"/>
      <c r="DN124" s="720"/>
      <c r="DO124" s="720"/>
      <c r="DP124" s="721"/>
      <c r="DQ124" s="722" t="s">
        <v>111</v>
      </c>
      <c r="DR124" s="720"/>
      <c r="DS124" s="720"/>
      <c r="DT124" s="720"/>
      <c r="DU124" s="721"/>
      <c r="DV124" s="816" t="s">
        <v>111</v>
      </c>
      <c r="DW124" s="817"/>
      <c r="DX124" s="817"/>
      <c r="DY124" s="817"/>
      <c r="DZ124" s="818"/>
    </row>
    <row r="125" spans="1:130" s="197" customFormat="1" ht="26.25" customHeight="1" thickBot="1">
      <c r="A125" s="804"/>
      <c r="B125" s="805"/>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86" t="s">
        <v>111</v>
      </c>
      <c r="AB125" s="787"/>
      <c r="AC125" s="787"/>
      <c r="AD125" s="787"/>
      <c r="AE125" s="788"/>
      <c r="AF125" s="789" t="s">
        <v>111</v>
      </c>
      <c r="AG125" s="787"/>
      <c r="AH125" s="787"/>
      <c r="AI125" s="787"/>
      <c r="AJ125" s="788"/>
      <c r="AK125" s="789" t="s">
        <v>111</v>
      </c>
      <c r="AL125" s="787"/>
      <c r="AM125" s="787"/>
      <c r="AN125" s="787"/>
      <c r="AO125" s="788"/>
      <c r="AP125" s="757" t="s">
        <v>111</v>
      </c>
      <c r="AQ125" s="758"/>
      <c r="AR125" s="758"/>
      <c r="AS125" s="758"/>
      <c r="AT125" s="7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9" t="s">
        <v>444</v>
      </c>
      <c r="CL125" s="819"/>
      <c r="CM125" s="819"/>
      <c r="CN125" s="819"/>
      <c r="CO125" s="820"/>
      <c r="CP125" s="825" t="s">
        <v>445</v>
      </c>
      <c r="CQ125" s="761"/>
      <c r="CR125" s="761"/>
      <c r="CS125" s="761"/>
      <c r="CT125" s="761"/>
      <c r="CU125" s="761"/>
      <c r="CV125" s="761"/>
      <c r="CW125" s="761"/>
      <c r="CX125" s="761"/>
      <c r="CY125" s="761"/>
      <c r="CZ125" s="761"/>
      <c r="DA125" s="761"/>
      <c r="DB125" s="761"/>
      <c r="DC125" s="761"/>
      <c r="DD125" s="761"/>
      <c r="DE125" s="761"/>
      <c r="DF125" s="762"/>
      <c r="DG125" s="808" t="s">
        <v>111</v>
      </c>
      <c r="DH125" s="809"/>
      <c r="DI125" s="809"/>
      <c r="DJ125" s="809"/>
      <c r="DK125" s="809"/>
      <c r="DL125" s="809" t="s">
        <v>111</v>
      </c>
      <c r="DM125" s="809"/>
      <c r="DN125" s="809"/>
      <c r="DO125" s="809"/>
      <c r="DP125" s="809"/>
      <c r="DQ125" s="809" t="s">
        <v>111</v>
      </c>
      <c r="DR125" s="809"/>
      <c r="DS125" s="809"/>
      <c r="DT125" s="809"/>
      <c r="DU125" s="809"/>
      <c r="DV125" s="810" t="s">
        <v>111</v>
      </c>
      <c r="DW125" s="810"/>
      <c r="DX125" s="810"/>
      <c r="DY125" s="810"/>
      <c r="DZ125" s="811"/>
    </row>
    <row r="126" spans="1:130" s="197" customFormat="1" ht="26.25" customHeight="1">
      <c r="A126" s="804"/>
      <c r="B126" s="805"/>
      <c r="C126" s="812" t="s">
        <v>436</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86">
        <v>77806</v>
      </c>
      <c r="AB126" s="787"/>
      <c r="AC126" s="787"/>
      <c r="AD126" s="787"/>
      <c r="AE126" s="788"/>
      <c r="AF126" s="789">
        <v>158990</v>
      </c>
      <c r="AG126" s="787"/>
      <c r="AH126" s="787"/>
      <c r="AI126" s="787"/>
      <c r="AJ126" s="788"/>
      <c r="AK126" s="789">
        <v>158616</v>
      </c>
      <c r="AL126" s="787"/>
      <c r="AM126" s="787"/>
      <c r="AN126" s="787"/>
      <c r="AO126" s="788"/>
      <c r="AP126" s="757">
        <v>1.6</v>
      </c>
      <c r="AQ126" s="758"/>
      <c r="AR126" s="758"/>
      <c r="AS126" s="758"/>
      <c r="AT126" s="759"/>
      <c r="AU126" s="233"/>
      <c r="AV126" s="233"/>
      <c r="AW126" s="233"/>
      <c r="AX126" s="815" t="s">
        <v>446</v>
      </c>
      <c r="AY126" s="767"/>
      <c r="AZ126" s="767"/>
      <c r="BA126" s="767"/>
      <c r="BB126" s="767"/>
      <c r="BC126" s="767"/>
      <c r="BD126" s="767"/>
      <c r="BE126" s="768"/>
      <c r="BF126" s="766" t="s">
        <v>447</v>
      </c>
      <c r="BG126" s="767"/>
      <c r="BH126" s="767"/>
      <c r="BI126" s="767"/>
      <c r="BJ126" s="767"/>
      <c r="BK126" s="767"/>
      <c r="BL126" s="768"/>
      <c r="BM126" s="766" t="s">
        <v>448</v>
      </c>
      <c r="BN126" s="767"/>
      <c r="BO126" s="767"/>
      <c r="BP126" s="767"/>
      <c r="BQ126" s="767"/>
      <c r="BR126" s="767"/>
      <c r="BS126" s="768"/>
      <c r="BT126" s="766" t="s">
        <v>449</v>
      </c>
      <c r="BU126" s="767"/>
      <c r="BV126" s="767"/>
      <c r="BW126" s="767"/>
      <c r="BX126" s="767"/>
      <c r="BY126" s="767"/>
      <c r="BZ126" s="769"/>
      <c r="CA126" s="233"/>
      <c r="CB126" s="233"/>
      <c r="CC126" s="233"/>
      <c r="CD126" s="234"/>
      <c r="CE126" s="234"/>
      <c r="CF126" s="234"/>
      <c r="CG126" s="231"/>
      <c r="CH126" s="231"/>
      <c r="CI126" s="231"/>
      <c r="CJ126" s="232"/>
      <c r="CK126" s="821"/>
      <c r="CL126" s="821"/>
      <c r="CM126" s="821"/>
      <c r="CN126" s="821"/>
      <c r="CO126" s="822"/>
      <c r="CP126" s="770" t="s">
        <v>450</v>
      </c>
      <c r="CQ126" s="771"/>
      <c r="CR126" s="771"/>
      <c r="CS126" s="771"/>
      <c r="CT126" s="771"/>
      <c r="CU126" s="771"/>
      <c r="CV126" s="771"/>
      <c r="CW126" s="771"/>
      <c r="CX126" s="771"/>
      <c r="CY126" s="771"/>
      <c r="CZ126" s="771"/>
      <c r="DA126" s="771"/>
      <c r="DB126" s="771"/>
      <c r="DC126" s="771"/>
      <c r="DD126" s="771"/>
      <c r="DE126" s="771"/>
      <c r="DF126" s="772"/>
      <c r="DG126" s="773" t="s">
        <v>111</v>
      </c>
      <c r="DH126" s="774"/>
      <c r="DI126" s="774"/>
      <c r="DJ126" s="774"/>
      <c r="DK126" s="774"/>
      <c r="DL126" s="774" t="s">
        <v>111</v>
      </c>
      <c r="DM126" s="774"/>
      <c r="DN126" s="774"/>
      <c r="DO126" s="774"/>
      <c r="DP126" s="774"/>
      <c r="DQ126" s="774" t="s">
        <v>111</v>
      </c>
      <c r="DR126" s="774"/>
      <c r="DS126" s="774"/>
      <c r="DT126" s="774"/>
      <c r="DU126" s="774"/>
      <c r="DV126" s="832" t="s">
        <v>111</v>
      </c>
      <c r="DW126" s="832"/>
      <c r="DX126" s="832"/>
      <c r="DY126" s="832"/>
      <c r="DZ126" s="833"/>
    </row>
    <row r="127" spans="1:130" s="197" customFormat="1" ht="26.25" customHeight="1" thickBot="1">
      <c r="A127" s="806"/>
      <c r="B127" s="807"/>
      <c r="C127" s="834" t="s">
        <v>451</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86">
        <v>103690</v>
      </c>
      <c r="AB127" s="787"/>
      <c r="AC127" s="787"/>
      <c r="AD127" s="787"/>
      <c r="AE127" s="788"/>
      <c r="AF127" s="789" t="s">
        <v>111</v>
      </c>
      <c r="AG127" s="787"/>
      <c r="AH127" s="787"/>
      <c r="AI127" s="787"/>
      <c r="AJ127" s="788"/>
      <c r="AK127" s="789" t="s">
        <v>111</v>
      </c>
      <c r="AL127" s="787"/>
      <c r="AM127" s="787"/>
      <c r="AN127" s="787"/>
      <c r="AO127" s="788"/>
      <c r="AP127" s="757" t="s">
        <v>111</v>
      </c>
      <c r="AQ127" s="758"/>
      <c r="AR127" s="758"/>
      <c r="AS127" s="758"/>
      <c r="AT127" s="759"/>
      <c r="AU127" s="233"/>
      <c r="AV127" s="233"/>
      <c r="AW127" s="233"/>
      <c r="AX127" s="760" t="s">
        <v>452</v>
      </c>
      <c r="AY127" s="761"/>
      <c r="AZ127" s="761"/>
      <c r="BA127" s="761"/>
      <c r="BB127" s="761"/>
      <c r="BC127" s="761"/>
      <c r="BD127" s="761"/>
      <c r="BE127" s="762"/>
      <c r="BF127" s="763" t="s">
        <v>111</v>
      </c>
      <c r="BG127" s="764"/>
      <c r="BH127" s="764"/>
      <c r="BI127" s="764"/>
      <c r="BJ127" s="764"/>
      <c r="BK127" s="764"/>
      <c r="BL127" s="765"/>
      <c r="BM127" s="763">
        <v>13.21</v>
      </c>
      <c r="BN127" s="764"/>
      <c r="BO127" s="764"/>
      <c r="BP127" s="764"/>
      <c r="BQ127" s="764"/>
      <c r="BR127" s="764"/>
      <c r="BS127" s="765"/>
      <c r="BT127" s="763">
        <v>20</v>
      </c>
      <c r="BU127" s="764"/>
      <c r="BV127" s="764"/>
      <c r="BW127" s="764"/>
      <c r="BX127" s="764"/>
      <c r="BY127" s="764"/>
      <c r="BZ127" s="826"/>
      <c r="CA127" s="234"/>
      <c r="CB127" s="234"/>
      <c r="CC127" s="234"/>
      <c r="CD127" s="234"/>
      <c r="CE127" s="234"/>
      <c r="CF127" s="234"/>
      <c r="CG127" s="231"/>
      <c r="CH127" s="231"/>
      <c r="CI127" s="231"/>
      <c r="CJ127" s="232"/>
      <c r="CK127" s="823"/>
      <c r="CL127" s="823"/>
      <c r="CM127" s="823"/>
      <c r="CN127" s="823"/>
      <c r="CO127" s="824"/>
      <c r="CP127" s="827" t="s">
        <v>453</v>
      </c>
      <c r="CQ127" s="755"/>
      <c r="CR127" s="755"/>
      <c r="CS127" s="755"/>
      <c r="CT127" s="755"/>
      <c r="CU127" s="755"/>
      <c r="CV127" s="755"/>
      <c r="CW127" s="755"/>
      <c r="CX127" s="755"/>
      <c r="CY127" s="755"/>
      <c r="CZ127" s="755"/>
      <c r="DA127" s="755"/>
      <c r="DB127" s="755"/>
      <c r="DC127" s="755"/>
      <c r="DD127" s="755"/>
      <c r="DE127" s="755"/>
      <c r="DF127" s="756"/>
      <c r="DG127" s="828" t="s">
        <v>111</v>
      </c>
      <c r="DH127" s="829"/>
      <c r="DI127" s="829"/>
      <c r="DJ127" s="829"/>
      <c r="DK127" s="829"/>
      <c r="DL127" s="829" t="s">
        <v>111</v>
      </c>
      <c r="DM127" s="829"/>
      <c r="DN127" s="829"/>
      <c r="DO127" s="829"/>
      <c r="DP127" s="829"/>
      <c r="DQ127" s="829" t="s">
        <v>111</v>
      </c>
      <c r="DR127" s="829"/>
      <c r="DS127" s="829"/>
      <c r="DT127" s="829"/>
      <c r="DU127" s="829"/>
      <c r="DV127" s="830" t="s">
        <v>111</v>
      </c>
      <c r="DW127" s="830"/>
      <c r="DX127" s="830"/>
      <c r="DY127" s="830"/>
      <c r="DZ127" s="831"/>
    </row>
    <row r="128" spans="1:130" s="197" customFormat="1" ht="26.25" customHeight="1">
      <c r="A128" s="798" t="s">
        <v>454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455</v>
      </c>
      <c r="X128" s="800"/>
      <c r="Y128" s="800"/>
      <c r="Z128" s="801"/>
      <c r="AA128" s="726" t="s">
        <v>111</v>
      </c>
      <c r="AB128" s="727"/>
      <c r="AC128" s="727"/>
      <c r="AD128" s="727"/>
      <c r="AE128" s="728"/>
      <c r="AF128" s="729" t="s">
        <v>111</v>
      </c>
      <c r="AG128" s="727"/>
      <c r="AH128" s="727"/>
      <c r="AI128" s="727"/>
      <c r="AJ128" s="728"/>
      <c r="AK128" s="729" t="s">
        <v>111</v>
      </c>
      <c r="AL128" s="727"/>
      <c r="AM128" s="727"/>
      <c r="AN128" s="727"/>
      <c r="AO128" s="728"/>
      <c r="AP128" s="730"/>
      <c r="AQ128" s="731"/>
      <c r="AR128" s="731"/>
      <c r="AS128" s="731"/>
      <c r="AT128" s="732"/>
      <c r="AU128" s="235"/>
      <c r="AV128" s="235"/>
      <c r="AW128" s="235"/>
      <c r="AX128" s="775" t="s">
        <v>456</v>
      </c>
      <c r="AY128" s="771"/>
      <c r="AZ128" s="771"/>
      <c r="BA128" s="771"/>
      <c r="BB128" s="771"/>
      <c r="BC128" s="771"/>
      <c r="BD128" s="771"/>
      <c r="BE128" s="772"/>
      <c r="BF128" s="793" t="s">
        <v>111</v>
      </c>
      <c r="BG128" s="794"/>
      <c r="BH128" s="794"/>
      <c r="BI128" s="794"/>
      <c r="BJ128" s="794"/>
      <c r="BK128" s="794"/>
      <c r="BL128" s="795"/>
      <c r="BM128" s="793">
        <v>18.21</v>
      </c>
      <c r="BN128" s="794"/>
      <c r="BO128" s="794"/>
      <c r="BP128" s="794"/>
      <c r="BQ128" s="794"/>
      <c r="BR128" s="794"/>
      <c r="BS128" s="795"/>
      <c r="BT128" s="793">
        <v>30</v>
      </c>
      <c r="BU128" s="796"/>
      <c r="BV128" s="796"/>
      <c r="BW128" s="796"/>
      <c r="BX128" s="796"/>
      <c r="BY128" s="796"/>
      <c r="BZ128" s="79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81" t="s">
        <v>91</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783" t="s">
        <v>457</v>
      </c>
      <c r="X129" s="784"/>
      <c r="Y129" s="784"/>
      <c r="Z129" s="785"/>
      <c r="AA129" s="786">
        <v>10997142</v>
      </c>
      <c r="AB129" s="787"/>
      <c r="AC129" s="787"/>
      <c r="AD129" s="787"/>
      <c r="AE129" s="788"/>
      <c r="AF129" s="789">
        <v>10957011</v>
      </c>
      <c r="AG129" s="787"/>
      <c r="AH129" s="787"/>
      <c r="AI129" s="787"/>
      <c r="AJ129" s="788"/>
      <c r="AK129" s="789">
        <v>10820846</v>
      </c>
      <c r="AL129" s="787"/>
      <c r="AM129" s="787"/>
      <c r="AN129" s="787"/>
      <c r="AO129" s="788"/>
      <c r="AP129" s="790"/>
      <c r="AQ129" s="791"/>
      <c r="AR129" s="791"/>
      <c r="AS129" s="791"/>
      <c r="AT129" s="792"/>
      <c r="AU129" s="235"/>
      <c r="AV129" s="235"/>
      <c r="AW129" s="235"/>
      <c r="AX129" s="775" t="s">
        <v>458</v>
      </c>
      <c r="AY129" s="771"/>
      <c r="AZ129" s="771"/>
      <c r="BA129" s="771"/>
      <c r="BB129" s="771"/>
      <c r="BC129" s="771"/>
      <c r="BD129" s="771"/>
      <c r="BE129" s="772"/>
      <c r="BF129" s="776">
        <v>9.9</v>
      </c>
      <c r="BG129" s="777"/>
      <c r="BH129" s="777"/>
      <c r="BI129" s="777"/>
      <c r="BJ129" s="777"/>
      <c r="BK129" s="777"/>
      <c r="BL129" s="778"/>
      <c r="BM129" s="776">
        <v>25</v>
      </c>
      <c r="BN129" s="777"/>
      <c r="BO129" s="777"/>
      <c r="BP129" s="777"/>
      <c r="BQ129" s="777"/>
      <c r="BR129" s="777"/>
      <c r="BS129" s="778"/>
      <c r="BT129" s="776">
        <v>35</v>
      </c>
      <c r="BU129" s="779"/>
      <c r="BV129" s="779"/>
      <c r="BW129" s="779"/>
      <c r="BX129" s="779"/>
      <c r="BY129" s="779"/>
      <c r="BZ129" s="78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81" t="s">
        <v>459</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783" t="s">
        <v>460</v>
      </c>
      <c r="X130" s="784"/>
      <c r="Y130" s="784"/>
      <c r="Z130" s="785"/>
      <c r="AA130" s="786">
        <v>1066202</v>
      </c>
      <c r="AB130" s="787"/>
      <c r="AC130" s="787"/>
      <c r="AD130" s="787"/>
      <c r="AE130" s="788"/>
      <c r="AF130" s="789">
        <v>1084444</v>
      </c>
      <c r="AG130" s="787"/>
      <c r="AH130" s="787"/>
      <c r="AI130" s="787"/>
      <c r="AJ130" s="788"/>
      <c r="AK130" s="789">
        <v>1146334</v>
      </c>
      <c r="AL130" s="787"/>
      <c r="AM130" s="787"/>
      <c r="AN130" s="787"/>
      <c r="AO130" s="788"/>
      <c r="AP130" s="790"/>
      <c r="AQ130" s="791"/>
      <c r="AR130" s="791"/>
      <c r="AS130" s="791"/>
      <c r="AT130" s="792"/>
      <c r="AU130" s="235"/>
      <c r="AV130" s="235"/>
      <c r="AW130" s="235"/>
      <c r="AX130" s="754" t="s">
        <v>461</v>
      </c>
      <c r="AY130" s="755"/>
      <c r="AZ130" s="755"/>
      <c r="BA130" s="755"/>
      <c r="BB130" s="755"/>
      <c r="BC130" s="755"/>
      <c r="BD130" s="755"/>
      <c r="BE130" s="756"/>
      <c r="BF130" s="708">
        <v>137.9</v>
      </c>
      <c r="BG130" s="709"/>
      <c r="BH130" s="709"/>
      <c r="BI130" s="709"/>
      <c r="BJ130" s="709"/>
      <c r="BK130" s="709"/>
      <c r="BL130" s="710"/>
      <c r="BM130" s="708">
        <v>350</v>
      </c>
      <c r="BN130" s="709"/>
      <c r="BO130" s="709"/>
      <c r="BP130" s="709"/>
      <c r="BQ130" s="709"/>
      <c r="BR130" s="709"/>
      <c r="BS130" s="710"/>
      <c r="BT130" s="711"/>
      <c r="BU130" s="712"/>
      <c r="BV130" s="712"/>
      <c r="BW130" s="712"/>
      <c r="BX130" s="712"/>
      <c r="BY130" s="712"/>
      <c r="BZ130" s="7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4"/>
      <c r="B131" s="715"/>
      <c r="C131" s="715"/>
      <c r="D131" s="715"/>
      <c r="E131" s="715"/>
      <c r="F131" s="715"/>
      <c r="G131" s="715"/>
      <c r="H131" s="715"/>
      <c r="I131" s="715"/>
      <c r="J131" s="715"/>
      <c r="K131" s="715"/>
      <c r="L131" s="715"/>
      <c r="M131" s="715"/>
      <c r="N131" s="715"/>
      <c r="O131" s="715"/>
      <c r="P131" s="715"/>
      <c r="Q131" s="715"/>
      <c r="R131" s="715"/>
      <c r="S131" s="715"/>
      <c r="T131" s="715"/>
      <c r="U131" s="715"/>
      <c r="V131" s="715"/>
      <c r="W131" s="716" t="s">
        <v>462</v>
      </c>
      <c r="X131" s="717"/>
      <c r="Y131" s="717"/>
      <c r="Z131" s="718"/>
      <c r="AA131" s="719">
        <v>9930940</v>
      </c>
      <c r="AB131" s="720"/>
      <c r="AC131" s="720"/>
      <c r="AD131" s="720"/>
      <c r="AE131" s="721"/>
      <c r="AF131" s="722">
        <v>9872567</v>
      </c>
      <c r="AG131" s="720"/>
      <c r="AH131" s="720"/>
      <c r="AI131" s="720"/>
      <c r="AJ131" s="721"/>
      <c r="AK131" s="722">
        <v>9674512</v>
      </c>
      <c r="AL131" s="720"/>
      <c r="AM131" s="720"/>
      <c r="AN131" s="720"/>
      <c r="AO131" s="721"/>
      <c r="AP131" s="723"/>
      <c r="AQ131" s="724"/>
      <c r="AR131" s="724"/>
      <c r="AS131" s="724"/>
      <c r="AT131" s="72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6" t="s">
        <v>463</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464</v>
      </c>
      <c r="W132" s="740"/>
      <c r="X132" s="740"/>
      <c r="Y132" s="740"/>
      <c r="Z132" s="741"/>
      <c r="AA132" s="742">
        <v>9.8085176230000002</v>
      </c>
      <c r="AB132" s="743"/>
      <c r="AC132" s="743"/>
      <c r="AD132" s="743"/>
      <c r="AE132" s="744"/>
      <c r="AF132" s="745">
        <v>9.8559878090000002</v>
      </c>
      <c r="AG132" s="743"/>
      <c r="AH132" s="743"/>
      <c r="AI132" s="743"/>
      <c r="AJ132" s="744"/>
      <c r="AK132" s="745">
        <v>10.153618079999999</v>
      </c>
      <c r="AL132" s="743"/>
      <c r="AM132" s="743"/>
      <c r="AN132" s="743"/>
      <c r="AO132" s="744"/>
      <c r="AP132" s="746"/>
      <c r="AQ132" s="747"/>
      <c r="AR132" s="747"/>
      <c r="AS132" s="747"/>
      <c r="AT132" s="74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49" t="s">
        <v>465</v>
      </c>
      <c r="W133" s="749"/>
      <c r="X133" s="749"/>
      <c r="Y133" s="749"/>
      <c r="Z133" s="750"/>
      <c r="AA133" s="751">
        <v>10</v>
      </c>
      <c r="AB133" s="752"/>
      <c r="AC133" s="752"/>
      <c r="AD133" s="752"/>
      <c r="AE133" s="753"/>
      <c r="AF133" s="751">
        <v>9.9</v>
      </c>
      <c r="AG133" s="752"/>
      <c r="AH133" s="752"/>
      <c r="AI133" s="752"/>
      <c r="AJ133" s="753"/>
      <c r="AK133" s="751">
        <v>9.9</v>
      </c>
      <c r="AL133" s="752"/>
      <c r="AM133" s="752"/>
      <c r="AN133" s="752"/>
      <c r="AO133" s="753"/>
      <c r="AP133" s="733"/>
      <c r="AQ133" s="734"/>
      <c r="AR133" s="734"/>
      <c r="AS133" s="734"/>
      <c r="AT133" s="73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B75:P75"/>
    <mergeCell ref="B76:P76"/>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B74:P74"/>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B77:P77"/>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1" zoomScale="80" zoomScaleNormal="85" zoomScaleSheetLayoutView="80" workbookViewId="0">
      <selection activeCell="AI31" sqref="AI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1" zoomScale="80" zoomScaleNormal="80" zoomScaleSheetLayoutView="55" workbookViewId="0">
      <selection activeCell="AH38" sqref="AH3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election activeCell="G41" sqref="G40:J4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3780460</v>
      </c>
      <c r="L9" s="264">
        <v>80251</v>
      </c>
      <c r="M9" s="265">
        <v>84248</v>
      </c>
      <c r="N9" s="266">
        <v>-4.7</v>
      </c>
    </row>
    <row r="10" spans="1:16">
      <c r="A10" s="248"/>
      <c r="B10" s="244"/>
      <c r="C10" s="244"/>
      <c r="D10" s="244"/>
      <c r="E10" s="244"/>
      <c r="F10" s="244"/>
      <c r="G10" s="1133" t="s">
        <v>474</v>
      </c>
      <c r="H10" s="1134"/>
      <c r="I10" s="1134"/>
      <c r="J10" s="1135"/>
      <c r="K10" s="267">
        <v>59084</v>
      </c>
      <c r="L10" s="268">
        <v>1254</v>
      </c>
      <c r="M10" s="269">
        <v>7169</v>
      </c>
      <c r="N10" s="270">
        <v>-82.5</v>
      </c>
    </row>
    <row r="11" spans="1:16" ht="13.5" customHeight="1">
      <c r="A11" s="248"/>
      <c r="B11" s="244"/>
      <c r="C11" s="244"/>
      <c r="D11" s="244"/>
      <c r="E11" s="244"/>
      <c r="F11" s="244"/>
      <c r="G11" s="1133" t="s">
        <v>475</v>
      </c>
      <c r="H11" s="1134"/>
      <c r="I11" s="1134"/>
      <c r="J11" s="1135"/>
      <c r="K11" s="267">
        <v>45740</v>
      </c>
      <c r="L11" s="268">
        <v>971</v>
      </c>
      <c r="M11" s="269">
        <v>9152</v>
      </c>
      <c r="N11" s="270">
        <v>-89.4</v>
      </c>
    </row>
    <row r="12" spans="1:16" ht="13.5" customHeight="1">
      <c r="A12" s="248"/>
      <c r="B12" s="244"/>
      <c r="C12" s="244"/>
      <c r="D12" s="244"/>
      <c r="E12" s="244"/>
      <c r="F12" s="244"/>
      <c r="G12" s="1133" t="s">
        <v>476</v>
      </c>
      <c r="H12" s="1134"/>
      <c r="I12" s="1134"/>
      <c r="J12" s="1135"/>
      <c r="K12" s="267">
        <v>141739</v>
      </c>
      <c r="L12" s="268">
        <v>3009</v>
      </c>
      <c r="M12" s="269">
        <v>893</v>
      </c>
      <c r="N12" s="270">
        <v>237</v>
      </c>
    </row>
    <row r="13" spans="1:16" ht="13.5" customHeight="1">
      <c r="A13" s="248"/>
      <c r="B13" s="244"/>
      <c r="C13" s="244"/>
      <c r="D13" s="244"/>
      <c r="E13" s="244"/>
      <c r="F13" s="244"/>
      <c r="G13" s="1133" t="s">
        <v>477</v>
      </c>
      <c r="H13" s="1134"/>
      <c r="I13" s="1134"/>
      <c r="J13" s="1135"/>
      <c r="K13" s="267" t="s">
        <v>478</v>
      </c>
      <c r="L13" s="268" t="s">
        <v>478</v>
      </c>
      <c r="M13" s="269">
        <v>3</v>
      </c>
      <c r="N13" s="270" t="s">
        <v>478</v>
      </c>
    </row>
    <row r="14" spans="1:16" ht="13.5" customHeight="1">
      <c r="A14" s="248"/>
      <c r="B14" s="244"/>
      <c r="C14" s="244"/>
      <c r="D14" s="244"/>
      <c r="E14" s="244"/>
      <c r="F14" s="244"/>
      <c r="G14" s="1133" t="s">
        <v>479</v>
      </c>
      <c r="H14" s="1134"/>
      <c r="I14" s="1134"/>
      <c r="J14" s="1135"/>
      <c r="K14" s="267">
        <v>258731</v>
      </c>
      <c r="L14" s="268">
        <v>5492</v>
      </c>
      <c r="M14" s="269">
        <v>3652</v>
      </c>
      <c r="N14" s="270">
        <v>50.4</v>
      </c>
    </row>
    <row r="15" spans="1:16" ht="13.5" customHeight="1">
      <c r="A15" s="248"/>
      <c r="B15" s="244"/>
      <c r="C15" s="244"/>
      <c r="D15" s="244"/>
      <c r="E15" s="244"/>
      <c r="F15" s="244"/>
      <c r="G15" s="1133" t="s">
        <v>480</v>
      </c>
      <c r="H15" s="1134"/>
      <c r="I15" s="1134"/>
      <c r="J15" s="1135"/>
      <c r="K15" s="267">
        <v>72148</v>
      </c>
      <c r="L15" s="268">
        <v>1532</v>
      </c>
      <c r="M15" s="269">
        <v>2134</v>
      </c>
      <c r="N15" s="270">
        <v>-28.2</v>
      </c>
    </row>
    <row r="16" spans="1:16">
      <c r="A16" s="248"/>
      <c r="B16" s="244"/>
      <c r="C16" s="244"/>
      <c r="D16" s="244"/>
      <c r="E16" s="244"/>
      <c r="F16" s="244"/>
      <c r="G16" s="1136" t="s">
        <v>481</v>
      </c>
      <c r="H16" s="1137"/>
      <c r="I16" s="1137"/>
      <c r="J16" s="1138"/>
      <c r="K16" s="268">
        <v>-506332</v>
      </c>
      <c r="L16" s="268">
        <v>-10748</v>
      </c>
      <c r="M16" s="269">
        <v>-9248</v>
      </c>
      <c r="N16" s="270">
        <v>16.2</v>
      </c>
    </row>
    <row r="17" spans="1:16">
      <c r="A17" s="248"/>
      <c r="B17" s="244"/>
      <c r="C17" s="244"/>
      <c r="D17" s="244"/>
      <c r="E17" s="244"/>
      <c r="F17" s="244"/>
      <c r="G17" s="1136" t="s">
        <v>169</v>
      </c>
      <c r="H17" s="1137"/>
      <c r="I17" s="1137"/>
      <c r="J17" s="1138"/>
      <c r="K17" s="268">
        <v>3851570</v>
      </c>
      <c r="L17" s="268">
        <v>81760</v>
      </c>
      <c r="M17" s="269">
        <v>98003</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8.66</v>
      </c>
      <c r="L21" s="281">
        <v>9.39</v>
      </c>
      <c r="M21" s="282">
        <v>-0.73</v>
      </c>
      <c r="N21" s="249"/>
      <c r="O21" s="283"/>
      <c r="P21" s="279"/>
    </row>
    <row r="22" spans="1:16" s="284" customFormat="1">
      <c r="A22" s="279"/>
      <c r="B22" s="249"/>
      <c r="C22" s="249"/>
      <c r="D22" s="249"/>
      <c r="E22" s="249"/>
      <c r="F22" s="249"/>
      <c r="G22" s="1130" t="s">
        <v>487</v>
      </c>
      <c r="H22" s="1131"/>
      <c r="I22" s="1131"/>
      <c r="J22" s="1132"/>
      <c r="K22" s="285">
        <v>99.4</v>
      </c>
      <c r="L22" s="286">
        <v>97</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1543192</v>
      </c>
      <c r="L32" s="294">
        <v>32759</v>
      </c>
      <c r="M32" s="295">
        <v>64926</v>
      </c>
      <c r="N32" s="296">
        <v>-49.5</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24</v>
      </c>
      <c r="N34" s="296" t="s">
        <v>478</v>
      </c>
    </row>
    <row r="35" spans="1:16" ht="27" customHeight="1">
      <c r="A35" s="248"/>
      <c r="B35" s="244"/>
      <c r="C35" s="244"/>
      <c r="D35" s="244"/>
      <c r="E35" s="244"/>
      <c r="F35" s="244"/>
      <c r="G35" s="1121" t="s">
        <v>493</v>
      </c>
      <c r="H35" s="1122"/>
      <c r="I35" s="1122"/>
      <c r="J35" s="1123"/>
      <c r="K35" s="294">
        <v>10093</v>
      </c>
      <c r="L35" s="294">
        <v>214</v>
      </c>
      <c r="M35" s="295">
        <v>18007</v>
      </c>
      <c r="N35" s="296">
        <v>-98.8</v>
      </c>
    </row>
    <row r="36" spans="1:16" ht="27" customHeight="1">
      <c r="A36" s="248"/>
      <c r="B36" s="244"/>
      <c r="C36" s="244"/>
      <c r="D36" s="244"/>
      <c r="E36" s="244"/>
      <c r="F36" s="244"/>
      <c r="G36" s="1121" t="s">
        <v>494</v>
      </c>
      <c r="H36" s="1122"/>
      <c r="I36" s="1122"/>
      <c r="J36" s="1123"/>
      <c r="K36" s="294">
        <v>416515</v>
      </c>
      <c r="L36" s="294">
        <v>8842</v>
      </c>
      <c r="M36" s="295">
        <v>3275</v>
      </c>
      <c r="N36" s="296">
        <v>170</v>
      </c>
    </row>
    <row r="37" spans="1:16" ht="13.5" customHeight="1">
      <c r="A37" s="248"/>
      <c r="B37" s="244"/>
      <c r="C37" s="244"/>
      <c r="D37" s="244"/>
      <c r="E37" s="244"/>
      <c r="F37" s="244"/>
      <c r="G37" s="1121" t="s">
        <v>495</v>
      </c>
      <c r="H37" s="1122"/>
      <c r="I37" s="1122"/>
      <c r="J37" s="1123"/>
      <c r="K37" s="294">
        <v>158616</v>
      </c>
      <c r="L37" s="294">
        <v>3367</v>
      </c>
      <c r="M37" s="295">
        <v>1233</v>
      </c>
      <c r="N37" s="296">
        <v>173.1</v>
      </c>
    </row>
    <row r="38" spans="1:16" ht="27" customHeight="1">
      <c r="A38" s="248"/>
      <c r="B38" s="244"/>
      <c r="C38" s="244"/>
      <c r="D38" s="244"/>
      <c r="E38" s="244"/>
      <c r="F38" s="244"/>
      <c r="G38" s="1124" t="s">
        <v>496</v>
      </c>
      <c r="H38" s="1125"/>
      <c r="I38" s="1125"/>
      <c r="J38" s="1126"/>
      <c r="K38" s="297">
        <v>231</v>
      </c>
      <c r="L38" s="297">
        <v>5</v>
      </c>
      <c r="M38" s="298">
        <v>9</v>
      </c>
      <c r="N38" s="299">
        <v>-44.4</v>
      </c>
      <c r="O38" s="293"/>
    </row>
    <row r="39" spans="1:16">
      <c r="A39" s="248"/>
      <c r="B39" s="244"/>
      <c r="C39" s="244"/>
      <c r="D39" s="244"/>
      <c r="E39" s="244"/>
      <c r="F39" s="244"/>
      <c r="G39" s="1124" t="s">
        <v>497</v>
      </c>
      <c r="H39" s="1125"/>
      <c r="I39" s="1125"/>
      <c r="J39" s="1126"/>
      <c r="K39" s="300" t="s">
        <v>478</v>
      </c>
      <c r="L39" s="300" t="s">
        <v>478</v>
      </c>
      <c r="M39" s="301">
        <v>-4280</v>
      </c>
      <c r="N39" s="302" t="s">
        <v>478</v>
      </c>
      <c r="O39" s="293"/>
    </row>
    <row r="40" spans="1:16" ht="27" customHeight="1">
      <c r="A40" s="248"/>
      <c r="B40" s="244"/>
      <c r="C40" s="244"/>
      <c r="D40" s="244"/>
      <c r="E40" s="244"/>
      <c r="F40" s="244"/>
      <c r="G40" s="1121" t="s">
        <v>498</v>
      </c>
      <c r="H40" s="1122"/>
      <c r="I40" s="1122"/>
      <c r="J40" s="1123"/>
      <c r="K40" s="300">
        <v>-1146334</v>
      </c>
      <c r="L40" s="300">
        <v>-24334</v>
      </c>
      <c r="M40" s="301">
        <v>-56807</v>
      </c>
      <c r="N40" s="302">
        <v>-57.2</v>
      </c>
      <c r="O40" s="293"/>
    </row>
    <row r="41" spans="1:16">
      <c r="A41" s="248"/>
      <c r="B41" s="244"/>
      <c r="C41" s="244"/>
      <c r="D41" s="244"/>
      <c r="E41" s="244"/>
      <c r="F41" s="244"/>
      <c r="G41" s="1127" t="s">
        <v>279</v>
      </c>
      <c r="H41" s="1128"/>
      <c r="I41" s="1128"/>
      <c r="J41" s="1129"/>
      <c r="K41" s="294">
        <v>982313</v>
      </c>
      <c r="L41" s="300">
        <v>20852</v>
      </c>
      <c r="M41" s="301">
        <v>26387</v>
      </c>
      <c r="N41" s="302">
        <v>-21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1311803</v>
      </c>
      <c r="J51" s="320">
        <v>26939</v>
      </c>
      <c r="K51" s="321">
        <v>-11.4</v>
      </c>
      <c r="L51" s="322">
        <v>61882</v>
      </c>
      <c r="M51" s="323">
        <v>6.7</v>
      </c>
      <c r="N51" s="324">
        <v>-18.100000000000001</v>
      </c>
    </row>
    <row r="52" spans="1:14">
      <c r="A52" s="248"/>
      <c r="B52" s="244"/>
      <c r="C52" s="244"/>
      <c r="D52" s="244"/>
      <c r="E52" s="244"/>
      <c r="F52" s="244"/>
      <c r="G52" s="325"/>
      <c r="H52" s="326" t="s">
        <v>509</v>
      </c>
      <c r="I52" s="327">
        <v>364221</v>
      </c>
      <c r="J52" s="328">
        <v>7480</v>
      </c>
      <c r="K52" s="329">
        <v>-33.9</v>
      </c>
      <c r="L52" s="330">
        <v>32175</v>
      </c>
      <c r="M52" s="331">
        <v>0</v>
      </c>
      <c r="N52" s="332">
        <v>-33.9</v>
      </c>
    </row>
    <row r="53" spans="1:14">
      <c r="A53" s="248"/>
      <c r="B53" s="244"/>
      <c r="C53" s="244"/>
      <c r="D53" s="244"/>
      <c r="E53" s="244"/>
      <c r="F53" s="244"/>
      <c r="G53" s="310" t="s">
        <v>510</v>
      </c>
      <c r="H53" s="311"/>
      <c r="I53" s="319">
        <v>1162942</v>
      </c>
      <c r="J53" s="320">
        <v>24125</v>
      </c>
      <c r="K53" s="321">
        <v>-10.4</v>
      </c>
      <c r="L53" s="322">
        <v>67201</v>
      </c>
      <c r="M53" s="323">
        <v>8.6</v>
      </c>
      <c r="N53" s="324">
        <v>-19</v>
      </c>
    </row>
    <row r="54" spans="1:14">
      <c r="A54" s="248"/>
      <c r="B54" s="244"/>
      <c r="C54" s="244"/>
      <c r="D54" s="244"/>
      <c r="E54" s="244"/>
      <c r="F54" s="244"/>
      <c r="G54" s="325"/>
      <c r="H54" s="326" t="s">
        <v>509</v>
      </c>
      <c r="I54" s="327">
        <v>803516</v>
      </c>
      <c r="J54" s="328">
        <v>16669</v>
      </c>
      <c r="K54" s="329">
        <v>122.8</v>
      </c>
      <c r="L54" s="330">
        <v>35210</v>
      </c>
      <c r="M54" s="331">
        <v>9.4</v>
      </c>
      <c r="N54" s="332">
        <v>113.4</v>
      </c>
    </row>
    <row r="55" spans="1:14">
      <c r="A55" s="248"/>
      <c r="B55" s="244"/>
      <c r="C55" s="244"/>
      <c r="D55" s="244"/>
      <c r="E55" s="244"/>
      <c r="F55" s="244"/>
      <c r="G55" s="310" t="s">
        <v>511</v>
      </c>
      <c r="H55" s="311"/>
      <c r="I55" s="319">
        <v>2715041</v>
      </c>
      <c r="J55" s="320">
        <v>56585</v>
      </c>
      <c r="K55" s="321">
        <v>134.5</v>
      </c>
      <c r="L55" s="322">
        <v>75709</v>
      </c>
      <c r="M55" s="323">
        <v>12.7</v>
      </c>
      <c r="N55" s="324">
        <v>121.8</v>
      </c>
    </row>
    <row r="56" spans="1:14">
      <c r="A56" s="248"/>
      <c r="B56" s="244"/>
      <c r="C56" s="244"/>
      <c r="D56" s="244"/>
      <c r="E56" s="244"/>
      <c r="F56" s="244"/>
      <c r="G56" s="325"/>
      <c r="H56" s="326" t="s">
        <v>509</v>
      </c>
      <c r="I56" s="327">
        <v>1885461</v>
      </c>
      <c r="J56" s="328">
        <v>39295</v>
      </c>
      <c r="K56" s="329">
        <v>135.69999999999999</v>
      </c>
      <c r="L56" s="330">
        <v>35212</v>
      </c>
      <c r="M56" s="331">
        <v>0</v>
      </c>
      <c r="N56" s="332">
        <v>135.69999999999999</v>
      </c>
    </row>
    <row r="57" spans="1:14">
      <c r="A57" s="248"/>
      <c r="B57" s="244"/>
      <c r="C57" s="244"/>
      <c r="D57" s="244"/>
      <c r="E57" s="244"/>
      <c r="F57" s="244"/>
      <c r="G57" s="310" t="s">
        <v>512</v>
      </c>
      <c r="H57" s="311"/>
      <c r="I57" s="319">
        <v>888952</v>
      </c>
      <c r="J57" s="320">
        <v>18657</v>
      </c>
      <c r="K57" s="321">
        <v>-67</v>
      </c>
      <c r="L57" s="322">
        <v>90961</v>
      </c>
      <c r="M57" s="323">
        <v>20.100000000000001</v>
      </c>
      <c r="N57" s="324">
        <v>-87.1</v>
      </c>
    </row>
    <row r="58" spans="1:14">
      <c r="A58" s="248"/>
      <c r="B58" s="244"/>
      <c r="C58" s="244"/>
      <c r="D58" s="244"/>
      <c r="E58" s="244"/>
      <c r="F58" s="244"/>
      <c r="G58" s="325"/>
      <c r="H58" s="326" t="s">
        <v>509</v>
      </c>
      <c r="I58" s="327">
        <v>544619</v>
      </c>
      <c r="J58" s="328">
        <v>11430</v>
      </c>
      <c r="K58" s="329">
        <v>-70.900000000000006</v>
      </c>
      <c r="L58" s="330">
        <v>37720</v>
      </c>
      <c r="M58" s="331">
        <v>7.1</v>
      </c>
      <c r="N58" s="332">
        <v>-78</v>
      </c>
    </row>
    <row r="59" spans="1:14">
      <c r="A59" s="248"/>
      <c r="B59" s="244"/>
      <c r="C59" s="244"/>
      <c r="D59" s="244"/>
      <c r="E59" s="244"/>
      <c r="F59" s="244"/>
      <c r="G59" s="310" t="s">
        <v>513</v>
      </c>
      <c r="H59" s="311"/>
      <c r="I59" s="319">
        <v>645722</v>
      </c>
      <c r="J59" s="320">
        <v>13707</v>
      </c>
      <c r="K59" s="321">
        <v>-26.5</v>
      </c>
      <c r="L59" s="322">
        <v>106614</v>
      </c>
      <c r="M59" s="323">
        <v>17.2</v>
      </c>
      <c r="N59" s="324">
        <v>-43.7</v>
      </c>
    </row>
    <row r="60" spans="1:14">
      <c r="A60" s="248"/>
      <c r="B60" s="244"/>
      <c r="C60" s="244"/>
      <c r="D60" s="244"/>
      <c r="E60" s="244"/>
      <c r="F60" s="244"/>
      <c r="G60" s="325"/>
      <c r="H60" s="326" t="s">
        <v>509</v>
      </c>
      <c r="I60" s="333">
        <v>279324</v>
      </c>
      <c r="J60" s="328">
        <v>5929</v>
      </c>
      <c r="K60" s="329">
        <v>-48.1</v>
      </c>
      <c r="L60" s="330">
        <v>45545</v>
      </c>
      <c r="M60" s="331">
        <v>20.7</v>
      </c>
      <c r="N60" s="332">
        <v>-68.8</v>
      </c>
    </row>
    <row r="61" spans="1:14">
      <c r="A61" s="248"/>
      <c r="B61" s="244"/>
      <c r="C61" s="244"/>
      <c r="D61" s="244"/>
      <c r="E61" s="244"/>
      <c r="F61" s="244"/>
      <c r="G61" s="310" t="s">
        <v>514</v>
      </c>
      <c r="H61" s="334"/>
      <c r="I61" s="335">
        <v>1344892</v>
      </c>
      <c r="J61" s="336">
        <v>28003</v>
      </c>
      <c r="K61" s="337">
        <v>3.8</v>
      </c>
      <c r="L61" s="338">
        <v>80473</v>
      </c>
      <c r="M61" s="339">
        <v>13.1</v>
      </c>
      <c r="N61" s="324">
        <v>-9.3000000000000007</v>
      </c>
    </row>
    <row r="62" spans="1:14">
      <c r="A62" s="248"/>
      <c r="B62" s="244"/>
      <c r="C62" s="244"/>
      <c r="D62" s="244"/>
      <c r="E62" s="244"/>
      <c r="F62" s="244"/>
      <c r="G62" s="325"/>
      <c r="H62" s="326" t="s">
        <v>509</v>
      </c>
      <c r="I62" s="327">
        <v>775428</v>
      </c>
      <c r="J62" s="328">
        <v>16161</v>
      </c>
      <c r="K62" s="329">
        <v>21.1</v>
      </c>
      <c r="L62" s="330">
        <v>37172</v>
      </c>
      <c r="M62" s="331">
        <v>7.4</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4.41</v>
      </c>
      <c r="G47" s="12">
        <v>6.23</v>
      </c>
      <c r="H47" s="12">
        <v>3.65</v>
      </c>
      <c r="I47" s="12">
        <v>1.84</v>
      </c>
      <c r="J47" s="13">
        <v>6.07</v>
      </c>
    </row>
    <row r="48" spans="2:10" ht="57.75" customHeight="1">
      <c r="B48" s="14"/>
      <c r="C48" s="1141" t="s">
        <v>4</v>
      </c>
      <c r="D48" s="1141"/>
      <c r="E48" s="1142"/>
      <c r="F48" s="15">
        <v>4.78</v>
      </c>
      <c r="G48" s="16">
        <v>3.34</v>
      </c>
      <c r="H48" s="16">
        <v>3.21</v>
      </c>
      <c r="I48" s="16">
        <v>4.1399999999999997</v>
      </c>
      <c r="J48" s="17">
        <v>5.66</v>
      </c>
    </row>
    <row r="49" spans="2:10" ht="57.75" customHeight="1" thickBot="1">
      <c r="B49" s="18"/>
      <c r="C49" s="1143" t="s">
        <v>5</v>
      </c>
      <c r="D49" s="1143"/>
      <c r="E49" s="1144"/>
      <c r="F49" s="19">
        <v>4.79</v>
      </c>
      <c r="G49" s="20">
        <v>0.28000000000000003</v>
      </c>
      <c r="H49" s="20" t="s">
        <v>521</v>
      </c>
      <c r="I49" s="20" t="s">
        <v>522</v>
      </c>
      <c r="J49" s="21">
        <v>5.66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F34" sqref="F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7.58</v>
      </c>
      <c r="G34" s="33">
        <v>7.87</v>
      </c>
      <c r="H34" s="33">
        <v>8.3699999999999992</v>
      </c>
      <c r="I34" s="33">
        <v>8.91</v>
      </c>
      <c r="J34" s="34">
        <v>9.9499999999999993</v>
      </c>
      <c r="K34" s="22"/>
      <c r="L34" s="22"/>
      <c r="M34" s="22"/>
      <c r="N34" s="22"/>
      <c r="O34" s="22"/>
      <c r="P34" s="22"/>
    </row>
    <row r="35" spans="1:16" ht="39" customHeight="1">
      <c r="A35" s="22"/>
      <c r="B35" s="35"/>
      <c r="C35" s="1145" t="s">
        <v>524</v>
      </c>
      <c r="D35" s="1146"/>
      <c r="E35" s="1147"/>
      <c r="F35" s="36">
        <v>4.78</v>
      </c>
      <c r="G35" s="37">
        <v>3.33</v>
      </c>
      <c r="H35" s="37">
        <v>3.2</v>
      </c>
      <c r="I35" s="37">
        <v>4.1399999999999997</v>
      </c>
      <c r="J35" s="38">
        <v>5.65</v>
      </c>
      <c r="K35" s="22"/>
      <c r="L35" s="22"/>
      <c r="M35" s="22"/>
      <c r="N35" s="22"/>
      <c r="O35" s="22"/>
      <c r="P35" s="22"/>
    </row>
    <row r="36" spans="1:16" ht="39" customHeight="1">
      <c r="A36" s="22"/>
      <c r="B36" s="35"/>
      <c r="C36" s="1145" t="s">
        <v>525</v>
      </c>
      <c r="D36" s="1146"/>
      <c r="E36" s="1147"/>
      <c r="F36" s="36">
        <v>0.4</v>
      </c>
      <c r="G36" s="37">
        <v>0.45</v>
      </c>
      <c r="H36" s="37">
        <v>0.8</v>
      </c>
      <c r="I36" s="37">
        <v>0.37</v>
      </c>
      <c r="J36" s="38">
        <v>1.28</v>
      </c>
      <c r="K36" s="22"/>
      <c r="L36" s="22"/>
      <c r="M36" s="22"/>
      <c r="N36" s="22"/>
      <c r="O36" s="22"/>
      <c r="P36" s="22"/>
    </row>
    <row r="37" spans="1:16" ht="39" customHeight="1">
      <c r="A37" s="22"/>
      <c r="B37" s="35"/>
      <c r="C37" s="1145" t="s">
        <v>526</v>
      </c>
      <c r="D37" s="1146"/>
      <c r="E37" s="1147"/>
      <c r="F37" s="36">
        <v>1.19</v>
      </c>
      <c r="G37" s="37">
        <v>3.31</v>
      </c>
      <c r="H37" s="37">
        <v>2.09</v>
      </c>
      <c r="I37" s="37">
        <v>1.81</v>
      </c>
      <c r="J37" s="38">
        <v>0.87</v>
      </c>
      <c r="K37" s="22"/>
      <c r="L37" s="22"/>
      <c r="M37" s="22"/>
      <c r="N37" s="22"/>
      <c r="O37" s="22"/>
      <c r="P37" s="22"/>
    </row>
    <row r="38" spans="1:16" ht="39" customHeight="1">
      <c r="A38" s="22"/>
      <c r="B38" s="35"/>
      <c r="C38" s="1145" t="s">
        <v>527</v>
      </c>
      <c r="D38" s="1146"/>
      <c r="E38" s="1147"/>
      <c r="F38" s="36">
        <v>0.06</v>
      </c>
      <c r="G38" s="37">
        <v>0.06</v>
      </c>
      <c r="H38" s="37">
        <v>0.06</v>
      </c>
      <c r="I38" s="37">
        <v>7.0000000000000007E-2</v>
      </c>
      <c r="J38" s="38">
        <v>0.06</v>
      </c>
      <c r="K38" s="22"/>
      <c r="L38" s="22"/>
      <c r="M38" s="22"/>
      <c r="N38" s="22"/>
      <c r="O38" s="22"/>
      <c r="P38" s="22"/>
    </row>
    <row r="39" spans="1:16" ht="39" customHeight="1">
      <c r="A39" s="22"/>
      <c r="B39" s="35"/>
      <c r="C39" s="1145" t="s">
        <v>528</v>
      </c>
      <c r="D39" s="1146"/>
      <c r="E39" s="1147"/>
      <c r="F39" s="36">
        <v>0.03</v>
      </c>
      <c r="G39" s="37">
        <v>0.02</v>
      </c>
      <c r="H39" s="37">
        <v>0.02</v>
      </c>
      <c r="I39" s="37">
        <v>0.03</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530</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P55" sqref="P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1375</v>
      </c>
      <c r="L45" s="60">
        <v>1385</v>
      </c>
      <c r="M45" s="60">
        <v>1418</v>
      </c>
      <c r="N45" s="60">
        <v>1477</v>
      </c>
      <c r="O45" s="61">
        <v>1543</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22</v>
      </c>
      <c r="L48" s="64">
        <v>11</v>
      </c>
      <c r="M48" s="64">
        <v>11</v>
      </c>
      <c r="N48" s="64">
        <v>11</v>
      </c>
      <c r="O48" s="65">
        <v>10</v>
      </c>
      <c r="P48" s="48"/>
      <c r="Q48" s="48"/>
      <c r="R48" s="48"/>
      <c r="S48" s="48"/>
      <c r="T48" s="48"/>
      <c r="U48" s="48"/>
    </row>
    <row r="49" spans="1:21" ht="30.75" customHeight="1">
      <c r="A49" s="48"/>
      <c r="B49" s="1163"/>
      <c r="C49" s="1164"/>
      <c r="D49" s="62"/>
      <c r="E49" s="1155" t="s">
        <v>16</v>
      </c>
      <c r="F49" s="1155"/>
      <c r="G49" s="1155"/>
      <c r="H49" s="1155"/>
      <c r="I49" s="1155"/>
      <c r="J49" s="1156"/>
      <c r="K49" s="63">
        <v>458</v>
      </c>
      <c r="L49" s="64">
        <v>459</v>
      </c>
      <c r="M49" s="64">
        <v>429</v>
      </c>
      <c r="N49" s="64">
        <v>411</v>
      </c>
      <c r="O49" s="65">
        <v>417</v>
      </c>
      <c r="P49" s="48"/>
      <c r="Q49" s="48"/>
      <c r="R49" s="48"/>
      <c r="S49" s="48"/>
      <c r="T49" s="48"/>
      <c r="U49" s="48"/>
    </row>
    <row r="50" spans="1:21" ht="30.75" customHeight="1">
      <c r="A50" s="48"/>
      <c r="B50" s="1163"/>
      <c r="C50" s="1164"/>
      <c r="D50" s="62"/>
      <c r="E50" s="1155" t="s">
        <v>17</v>
      </c>
      <c r="F50" s="1155"/>
      <c r="G50" s="1155"/>
      <c r="H50" s="1155"/>
      <c r="I50" s="1155"/>
      <c r="J50" s="1156"/>
      <c r="K50" s="63">
        <v>223</v>
      </c>
      <c r="L50" s="64">
        <v>218</v>
      </c>
      <c r="M50" s="64">
        <v>181</v>
      </c>
      <c r="N50" s="64">
        <v>159</v>
      </c>
      <c r="O50" s="65">
        <v>159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1004</v>
      </c>
      <c r="L52" s="64">
        <v>1040</v>
      </c>
      <c r="M52" s="64">
        <v>1066</v>
      </c>
      <c r="N52" s="64">
        <v>1084</v>
      </c>
      <c r="O52" s="65">
        <v>1146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1074</v>
      </c>
      <c r="L53" s="69">
        <v>1033</v>
      </c>
      <c r="M53" s="69">
        <v>973</v>
      </c>
      <c r="N53" s="69">
        <v>974</v>
      </c>
      <c r="O53" s="70">
        <v>983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2016-04-19T09:59:01Z</cp:lastPrinted>
  <dcterms:created xsi:type="dcterms:W3CDTF">2016-02-15T01:03:26Z</dcterms:created>
  <dcterms:modified xsi:type="dcterms:W3CDTF">2017-03-16T05:04:31Z</dcterms:modified>
  <cp:category/>
</cp:coreProperties>
</file>